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ЭтаКнига" defaultThemeVersion="124226"/>
  <bookViews>
    <workbookView xWindow="0" yWindow="0" windowWidth="23040" windowHeight="9165"/>
  </bookViews>
  <sheets>
    <sheet name="products" sheetId="1" r:id="rId1"/>
    <sheet name="Лист1" sheetId="2" r:id="rId2"/>
  </sheets>
  <definedNames>
    <definedName name="_xlnm._FilterDatabase" localSheetId="0" hidden="1">products!#REF!</definedName>
    <definedName name="_xlnm.Print_Titles" localSheetId="0">products!$6:$6</definedName>
  </definedNames>
  <calcPr calcId="125725"/>
</workbook>
</file>

<file path=xl/calcChain.xml><?xml version="1.0" encoding="utf-8"?>
<calcChain xmlns="http://schemas.openxmlformats.org/spreadsheetml/2006/main">
  <c r="Q35" i="1"/>
  <c r="Q36"/>
  <c r="Q37"/>
  <c r="Q38"/>
  <c r="Q39"/>
  <c r="Q40"/>
  <c r="Q41"/>
  <c r="O35"/>
  <c r="O36"/>
  <c r="O37"/>
  <c r="O38"/>
  <c r="O39"/>
  <c r="O40"/>
  <c r="O41"/>
  <c r="L35"/>
  <c r="M35"/>
  <c r="L36"/>
  <c r="M36"/>
  <c r="L37"/>
  <c r="M37"/>
  <c r="L38"/>
  <c r="M38"/>
  <c r="L39"/>
  <c r="M39"/>
  <c r="L40"/>
  <c r="M40"/>
  <c r="L41"/>
  <c r="M41"/>
  <c r="Q235" l="1"/>
  <c r="Q234"/>
  <c r="O235"/>
  <c r="O234"/>
  <c r="L235"/>
  <c r="M235"/>
  <c r="L234"/>
  <c r="M234"/>
  <c r="Q12" l="1"/>
  <c r="O12"/>
  <c r="L12"/>
  <c r="M12"/>
  <c r="Q11" l="1"/>
  <c r="O11"/>
  <c r="L11"/>
  <c r="M11"/>
  <c r="Q232" l="1"/>
  <c r="Q233"/>
  <c r="O232"/>
  <c r="O233"/>
  <c r="L232"/>
  <c r="M232"/>
  <c r="L233"/>
  <c r="M233"/>
  <c r="O561" l="1"/>
  <c r="Q561"/>
  <c r="L561"/>
  <c r="M561"/>
  <c r="Q8" l="1"/>
  <c r="Q9"/>
  <c r="Q10"/>
  <c r="O8"/>
  <c r="O9"/>
  <c r="O10"/>
  <c r="L8"/>
  <c r="M8"/>
  <c r="L9"/>
  <c r="M9"/>
  <c r="L10"/>
  <c r="M10"/>
  <c r="Q61" l="1"/>
  <c r="Q56"/>
  <c r="Q57"/>
  <c r="Q58"/>
  <c r="Q66"/>
  <c r="Q67"/>
  <c r="Q65"/>
  <c r="Q59"/>
  <c r="Q60"/>
  <c r="Q53"/>
  <c r="Q54"/>
  <c r="Q55"/>
  <c r="Q71"/>
  <c r="Q72"/>
  <c r="Q70"/>
  <c r="Q68"/>
  <c r="Q69"/>
  <c r="Q62"/>
  <c r="Q63"/>
  <c r="Q64"/>
  <c r="Q84"/>
  <c r="Q77"/>
  <c r="Q78"/>
  <c r="Q79"/>
  <c r="Q92"/>
  <c r="Q93"/>
  <c r="Q91"/>
  <c r="Q80"/>
  <c r="Q81"/>
  <c r="Q74"/>
  <c r="Q75"/>
  <c r="Q76"/>
  <c r="Q86"/>
  <c r="Q89"/>
  <c r="Q90"/>
  <c r="Q88"/>
  <c r="Q87"/>
  <c r="Q85"/>
  <c r="Q82"/>
  <c r="Q83"/>
  <c r="O61"/>
  <c r="O56"/>
  <c r="O57"/>
  <c r="O58"/>
  <c r="O66"/>
  <c r="O67"/>
  <c r="O65"/>
  <c r="O59"/>
  <c r="O60"/>
  <c r="O53"/>
  <c r="O54"/>
  <c r="O55"/>
  <c r="O71"/>
  <c r="O72"/>
  <c r="O70"/>
  <c r="O68"/>
  <c r="O69"/>
  <c r="O62"/>
  <c r="O63"/>
  <c r="O64"/>
  <c r="O84"/>
  <c r="O77"/>
  <c r="O78"/>
  <c r="O79"/>
  <c r="O92"/>
  <c r="O93"/>
  <c r="O91"/>
  <c r="O80"/>
  <c r="O81"/>
  <c r="O74"/>
  <c r="O75"/>
  <c r="O76"/>
  <c r="O86"/>
  <c r="O89"/>
  <c r="O90"/>
  <c r="O88"/>
  <c r="O87"/>
  <c r="O85"/>
  <c r="O82"/>
  <c r="O83"/>
  <c r="L61"/>
  <c r="M61"/>
  <c r="L56"/>
  <c r="M56"/>
  <c r="L57"/>
  <c r="M57"/>
  <c r="L58"/>
  <c r="M58"/>
  <c r="L66"/>
  <c r="M66"/>
  <c r="L67"/>
  <c r="M67"/>
  <c r="L65"/>
  <c r="M65"/>
  <c r="L59"/>
  <c r="M59"/>
  <c r="L60"/>
  <c r="M60"/>
  <c r="L53"/>
  <c r="M53"/>
  <c r="L54"/>
  <c r="M54"/>
  <c r="L55"/>
  <c r="M55"/>
  <c r="L71"/>
  <c r="M71"/>
  <c r="L72"/>
  <c r="M72"/>
  <c r="L70"/>
  <c r="M70"/>
  <c r="L68"/>
  <c r="M68"/>
  <c r="L69"/>
  <c r="M69"/>
  <c r="L62"/>
  <c r="M62"/>
  <c r="L63"/>
  <c r="M63"/>
  <c r="L64"/>
  <c r="M64"/>
  <c r="L84"/>
  <c r="M84"/>
  <c r="L77"/>
  <c r="M77"/>
  <c r="L78"/>
  <c r="M78"/>
  <c r="L79"/>
  <c r="M79"/>
  <c r="L92"/>
  <c r="M92"/>
  <c r="L93"/>
  <c r="M93"/>
  <c r="L91"/>
  <c r="M91"/>
  <c r="L80"/>
  <c r="M80"/>
  <c r="L81"/>
  <c r="M81"/>
  <c r="L74"/>
  <c r="M74"/>
  <c r="L75"/>
  <c r="M75"/>
  <c r="L76"/>
  <c r="M76"/>
  <c r="L86"/>
  <c r="M86"/>
  <c r="L89"/>
  <c r="M89"/>
  <c r="L90"/>
  <c r="M90"/>
  <c r="L88"/>
  <c r="M88"/>
  <c r="L87"/>
  <c r="M87"/>
  <c r="L85"/>
  <c r="M85"/>
  <c r="L82"/>
  <c r="M82"/>
  <c r="L83"/>
  <c r="M83"/>
  <c r="L13" l="1"/>
  <c r="M13"/>
  <c r="L14"/>
  <c r="M14"/>
  <c r="Q13"/>
  <c r="Q14"/>
  <c r="O13"/>
  <c r="O14"/>
  <c r="Q236" l="1"/>
  <c r="Q237"/>
  <c r="O236"/>
  <c r="O237"/>
  <c r="L236"/>
  <c r="M236"/>
  <c r="L237"/>
  <c r="M237"/>
  <c r="Q16" l="1"/>
  <c r="O16"/>
  <c r="M16"/>
  <c r="L16"/>
  <c r="Q15"/>
  <c r="O15"/>
  <c r="M15"/>
  <c r="L15"/>
  <c r="Q200" l="1"/>
  <c r="O200"/>
  <c r="L200"/>
  <c r="M200"/>
  <c r="Q559" l="1"/>
  <c r="O559"/>
  <c r="M559"/>
  <c r="L559"/>
  <c r="Q533" l="1"/>
  <c r="Q534"/>
  <c r="O533"/>
  <c r="O534"/>
  <c r="L533"/>
  <c r="M533"/>
  <c r="L534"/>
  <c r="M534"/>
  <c r="Q532" l="1"/>
  <c r="Q535"/>
  <c r="Q536"/>
  <c r="O532"/>
  <c r="O535"/>
  <c r="O536"/>
  <c r="L532"/>
  <c r="M532"/>
  <c r="L535"/>
  <c r="M535"/>
  <c r="L536"/>
  <c r="M536"/>
  <c r="L20" l="1"/>
  <c r="M20"/>
  <c r="O20"/>
  <c r="Q20"/>
  <c r="Q21"/>
  <c r="Q18"/>
  <c r="Q32"/>
  <c r="O21"/>
  <c r="O18"/>
  <c r="O32"/>
  <c r="L21"/>
  <c r="M21"/>
  <c r="L18"/>
  <c r="M18"/>
  <c r="L32"/>
  <c r="M32"/>
  <c r="Q28" l="1"/>
  <c r="Q29"/>
  <c r="O28"/>
  <c r="O29"/>
  <c r="L28"/>
  <c r="M28"/>
  <c r="L29"/>
  <c r="M29"/>
  <c r="L27" l="1"/>
  <c r="M27"/>
  <c r="O27"/>
  <c r="Q27"/>
  <c r="L33" l="1"/>
  <c r="M33"/>
  <c r="O33"/>
  <c r="Q33"/>
  <c r="Q201"/>
  <c r="O201"/>
  <c r="L201"/>
  <c r="M201"/>
  <c r="Q156" l="1"/>
  <c r="Q157"/>
  <c r="O156"/>
  <c r="O157"/>
  <c r="L156"/>
  <c r="M156"/>
  <c r="L157"/>
  <c r="M157"/>
  <c r="Q102" l="1"/>
  <c r="Q103"/>
  <c r="Q104"/>
  <c r="Q105"/>
  <c r="Q106"/>
  <c r="Q107"/>
  <c r="Q108"/>
  <c r="Q109"/>
  <c r="Q110"/>
  <c r="Q111"/>
  <c r="O102"/>
  <c r="O103"/>
  <c r="O104"/>
  <c r="O105"/>
  <c r="O106"/>
  <c r="O107"/>
  <c r="O108"/>
  <c r="O109"/>
  <c r="O110"/>
  <c r="O111"/>
  <c r="L102"/>
  <c r="M102"/>
  <c r="L103"/>
  <c r="M103"/>
  <c r="L104"/>
  <c r="M104"/>
  <c r="L105"/>
  <c r="M105"/>
  <c r="L106"/>
  <c r="M106"/>
  <c r="L107"/>
  <c r="M107"/>
  <c r="L108"/>
  <c r="M108"/>
  <c r="L109"/>
  <c r="M109"/>
  <c r="L110"/>
  <c r="M110"/>
  <c r="L111"/>
  <c r="M111"/>
  <c r="Q112"/>
  <c r="Q113"/>
  <c r="Q114"/>
  <c r="Q115"/>
  <c r="Q116"/>
  <c r="Q117"/>
  <c r="Q118"/>
  <c r="Q119"/>
  <c r="Q120"/>
  <c r="Q121"/>
  <c r="O112"/>
  <c r="O113"/>
  <c r="O114"/>
  <c r="O115"/>
  <c r="O116"/>
  <c r="O117"/>
  <c r="O118"/>
  <c r="O119"/>
  <c r="O120"/>
  <c r="O121"/>
  <c r="L112"/>
  <c r="M112"/>
  <c r="L113"/>
  <c r="M113"/>
  <c r="L114"/>
  <c r="M114"/>
  <c r="L115"/>
  <c r="M115"/>
  <c r="L116"/>
  <c r="M116"/>
  <c r="L117"/>
  <c r="M117"/>
  <c r="L118"/>
  <c r="M118"/>
  <c r="L119"/>
  <c r="M119"/>
  <c r="L120"/>
  <c r="M120"/>
  <c r="L121"/>
  <c r="M121"/>
  <c r="Q95"/>
  <c r="Q96"/>
  <c r="Q97"/>
  <c r="Q98"/>
  <c r="Q99"/>
  <c r="Q100"/>
  <c r="Q101"/>
  <c r="O95"/>
  <c r="O96"/>
  <c r="O97"/>
  <c r="O98"/>
  <c r="O99"/>
  <c r="O100"/>
  <c r="O101"/>
  <c r="L95"/>
  <c r="M95"/>
  <c r="L96"/>
  <c r="M96"/>
  <c r="L97"/>
  <c r="M97"/>
  <c r="L98"/>
  <c r="M98"/>
  <c r="L99"/>
  <c r="M99"/>
  <c r="L100"/>
  <c r="M100"/>
  <c r="L101"/>
  <c r="M101"/>
  <c r="L419" l="1"/>
  <c r="M419"/>
  <c r="O419"/>
  <c r="Q419"/>
  <c r="Q25" l="1"/>
  <c r="Q17"/>
  <c r="Q19"/>
  <c r="Q22"/>
  <c r="Q23"/>
  <c r="O25"/>
  <c r="O17"/>
  <c r="O19"/>
  <c r="O22"/>
  <c r="O23"/>
  <c r="L25"/>
  <c r="M25"/>
  <c r="L17"/>
  <c r="M17"/>
  <c r="L19"/>
  <c r="M19"/>
  <c r="L22"/>
  <c r="M22"/>
  <c r="L23"/>
  <c r="M23"/>
  <c r="Q560" l="1"/>
  <c r="O560"/>
  <c r="L560"/>
  <c r="M560"/>
  <c r="Q24"/>
  <c r="O24"/>
  <c r="L24"/>
  <c r="M24"/>
  <c r="Q202" l="1"/>
  <c r="O202"/>
  <c r="L202"/>
  <c r="M202"/>
  <c r="Q155"/>
  <c r="O155"/>
  <c r="L155"/>
  <c r="M155"/>
  <c r="Q123" l="1"/>
  <c r="Q124"/>
  <c r="Q125"/>
  <c r="Q126"/>
  <c r="Q127"/>
  <c r="Q128"/>
  <c r="Q129"/>
  <c r="Q130"/>
  <c r="Q131"/>
  <c r="Q132"/>
  <c r="Q133"/>
  <c r="Q134"/>
  <c r="Q135"/>
  <c r="Q136"/>
  <c r="O123"/>
  <c r="O124"/>
  <c r="O125"/>
  <c r="O126"/>
  <c r="O127"/>
  <c r="O128"/>
  <c r="O129"/>
  <c r="O130"/>
  <c r="O131"/>
  <c r="O132"/>
  <c r="O133"/>
  <c r="O134"/>
  <c r="O135"/>
  <c r="O136"/>
  <c r="L123"/>
  <c r="M123"/>
  <c r="L124"/>
  <c r="M124"/>
  <c r="L125"/>
  <c r="M125"/>
  <c r="L126"/>
  <c r="M126"/>
  <c r="L127"/>
  <c r="M127"/>
  <c r="L128"/>
  <c r="M128"/>
  <c r="L129"/>
  <c r="M129"/>
  <c r="L130"/>
  <c r="M130"/>
  <c r="L131"/>
  <c r="M131"/>
  <c r="L132"/>
  <c r="M132"/>
  <c r="L133"/>
  <c r="M133"/>
  <c r="L134"/>
  <c r="M134"/>
  <c r="L135"/>
  <c r="M135"/>
  <c r="L136"/>
  <c r="M136"/>
  <c r="O142"/>
  <c r="O143"/>
  <c r="O145"/>
  <c r="Q142"/>
  <c r="Q143"/>
  <c r="Q145"/>
  <c r="L142"/>
  <c r="M142"/>
  <c r="L143"/>
  <c r="M143"/>
  <c r="L145"/>
  <c r="M145"/>
  <c r="L339"/>
  <c r="M339"/>
  <c r="L341"/>
  <c r="M341"/>
  <c r="O339"/>
  <c r="O341"/>
  <c r="Q339"/>
  <c r="Q341"/>
  <c r="Q529"/>
  <c r="O529"/>
  <c r="L529"/>
  <c r="M529"/>
  <c r="Q337"/>
  <c r="O337"/>
  <c r="L337"/>
  <c r="M337"/>
  <c r="L343"/>
  <c r="M343"/>
  <c r="O343"/>
  <c r="Q343"/>
  <c r="Q414"/>
  <c r="O414"/>
  <c r="M414"/>
  <c r="L414"/>
  <c r="Q415"/>
  <c r="Q416"/>
  <c r="O415"/>
  <c r="O416"/>
  <c r="L415"/>
  <c r="M415"/>
  <c r="L416"/>
  <c r="M416"/>
  <c r="Q31"/>
  <c r="O31"/>
  <c r="L31"/>
  <c r="M31"/>
  <c r="Q336"/>
  <c r="Q338"/>
  <c r="Q340"/>
  <c r="Q342"/>
  <c r="O336"/>
  <c r="O338"/>
  <c r="O340"/>
  <c r="O342"/>
  <c r="L336"/>
  <c r="M336"/>
  <c r="L338"/>
  <c r="M338"/>
  <c r="L340"/>
  <c r="M340"/>
  <c r="L342"/>
  <c r="M342"/>
  <c r="Q30"/>
  <c r="O30"/>
  <c r="L30"/>
  <c r="M30"/>
  <c r="Q139"/>
  <c r="Q140"/>
  <c r="Q141"/>
  <c r="O139"/>
  <c r="O140"/>
  <c r="O141"/>
  <c r="L139"/>
  <c r="M139"/>
  <c r="L140"/>
  <c r="M140"/>
  <c r="L141"/>
  <c r="M141"/>
  <c r="Q42"/>
  <c r="Q43"/>
  <c r="Q44"/>
  <c r="Q45"/>
  <c r="Q46"/>
  <c r="Q47"/>
  <c r="Q48"/>
  <c r="Q49"/>
  <c r="Q50"/>
  <c r="Q51"/>
  <c r="Q150"/>
  <c r="Q151"/>
  <c r="Q152"/>
  <c r="Q153"/>
  <c r="Q154"/>
  <c r="Q158"/>
  <c r="Q159"/>
  <c r="Q161"/>
  <c r="Q162"/>
  <c r="Q163"/>
  <c r="Q164"/>
  <c r="Q165"/>
  <c r="Q166"/>
  <c r="Q167"/>
  <c r="Q168"/>
  <c r="Q169"/>
  <c r="Q170"/>
  <c r="Q171"/>
  <c r="Q173"/>
  <c r="Q174"/>
  <c r="Q175"/>
  <c r="Q176"/>
  <c r="Q177"/>
  <c r="Q178"/>
  <c r="Q180"/>
  <c r="Q181"/>
  <c r="Q182"/>
  <c r="Q183"/>
  <c r="Q184"/>
  <c r="Q185"/>
  <c r="Q186"/>
  <c r="Q187"/>
  <c r="Q188"/>
  <c r="Q189"/>
  <c r="Q190"/>
  <c r="Q191"/>
  <c r="Q192"/>
  <c r="Q194"/>
  <c r="Q195"/>
  <c r="Q196"/>
  <c r="Q197"/>
  <c r="Q198"/>
  <c r="Q203"/>
  <c r="Q204"/>
  <c r="Q205"/>
  <c r="Q206"/>
  <c r="Q207"/>
  <c r="Q208"/>
  <c r="Q209"/>
  <c r="Q210"/>
  <c r="Q211"/>
  <c r="Q212"/>
  <c r="Q213"/>
  <c r="Q214"/>
  <c r="Q215"/>
  <c r="Q217"/>
  <c r="Q218"/>
  <c r="Q219"/>
  <c r="Q220"/>
  <c r="Q221"/>
  <c r="Q222"/>
  <c r="Q223"/>
  <c r="Q224"/>
  <c r="Q225"/>
  <c r="Q226"/>
  <c r="Q227"/>
  <c r="Q228"/>
  <c r="Q229"/>
  <c r="Q230"/>
  <c r="Q238"/>
  <c r="Q239"/>
  <c r="Q240"/>
  <c r="Q241"/>
  <c r="Q242"/>
  <c r="Q243"/>
  <c r="Q244"/>
  <c r="Q245"/>
  <c r="Q246"/>
  <c r="Q247"/>
  <c r="Q248"/>
  <c r="Q249"/>
  <c r="Q250"/>
  <c r="Q251"/>
  <c r="Q252"/>
  <c r="Q253"/>
  <c r="Q256"/>
  <c r="Q258"/>
  <c r="Q259"/>
  <c r="Q260"/>
  <c r="Q261"/>
  <c r="Q262"/>
  <c r="Q263"/>
  <c r="Q264"/>
  <c r="Q265"/>
  <c r="Q266"/>
  <c r="Q267"/>
  <c r="Q268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90"/>
  <c r="Q291"/>
  <c r="Q292"/>
  <c r="Q294"/>
  <c r="Q295"/>
  <c r="Q296"/>
  <c r="Q297"/>
  <c r="Q298"/>
  <c r="Q299"/>
  <c r="Q300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3"/>
  <c r="Q374"/>
  <c r="Q375"/>
  <c r="Q376"/>
  <c r="Q377"/>
  <c r="Q378"/>
  <c r="Q379"/>
  <c r="Q380"/>
  <c r="Q381"/>
  <c r="Q382"/>
  <c r="Q383"/>
  <c r="Q384"/>
  <c r="Q386"/>
  <c r="Q387"/>
  <c r="Q388"/>
  <c r="Q389"/>
  <c r="Q390"/>
  <c r="Q391"/>
  <c r="Q392"/>
  <c r="Q393"/>
  <c r="Q394"/>
  <c r="Q395"/>
  <c r="Q396"/>
  <c r="Q397"/>
  <c r="Q399"/>
  <c r="Q400"/>
  <c r="Q401"/>
  <c r="Q402"/>
  <c r="Q403"/>
  <c r="Q404"/>
  <c r="Q405"/>
  <c r="Q407"/>
  <c r="Q408"/>
  <c r="Q409"/>
  <c r="Q420"/>
  <c r="Q421"/>
  <c r="Q422"/>
  <c r="Q423"/>
  <c r="Q425"/>
  <c r="Q426"/>
  <c r="Q433"/>
  <c r="Q434"/>
  <c r="Q435"/>
  <c r="Q436"/>
  <c r="Q439"/>
  <c r="Q440"/>
  <c r="Q441"/>
  <c r="Q442"/>
  <c r="Q437"/>
  <c r="Q438"/>
  <c r="Q443"/>
  <c r="Q444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7"/>
  <c r="Q508"/>
  <c r="Q509"/>
  <c r="Q510"/>
  <c r="Q511"/>
  <c r="Q512"/>
  <c r="Q513"/>
  <c r="Q514"/>
  <c r="Q515"/>
  <c r="Q518"/>
  <c r="Q519"/>
  <c r="Q520"/>
  <c r="Q521"/>
  <c r="Q522"/>
  <c r="Q523"/>
  <c r="Q524"/>
  <c r="Q525"/>
  <c r="Q530"/>
  <c r="Q531"/>
  <c r="Q538"/>
  <c r="Q539"/>
  <c r="Q540"/>
  <c r="Q541"/>
  <c r="Q545"/>
  <c r="Q546"/>
  <c r="Q547"/>
  <c r="Q548"/>
  <c r="Q549"/>
  <c r="Q550"/>
  <c r="Q551"/>
  <c r="Q552"/>
  <c r="Q553"/>
  <c r="Q554"/>
  <c r="Q555"/>
  <c r="Q556"/>
  <c r="Q558"/>
  <c r="Q562"/>
  <c r="Q563"/>
  <c r="Q564"/>
  <c r="Q565"/>
  <c r="Q566"/>
  <c r="Q570"/>
  <c r="Q571"/>
  <c r="Q572"/>
  <c r="Q573"/>
  <c r="Q574"/>
  <c r="Q575"/>
  <c r="Q577"/>
  <c r="Q578"/>
  <c r="Q579"/>
  <c r="Q580"/>
  <c r="Q581"/>
  <c r="Q582"/>
  <c r="Q583"/>
  <c r="Q584"/>
  <c r="Q585"/>
  <c r="Q586"/>
  <c r="Q588"/>
  <c r="Q589"/>
  <c r="Q590"/>
  <c r="Q591"/>
  <c r="Q592"/>
  <c r="Q593"/>
  <c r="Q594"/>
  <c r="Q595"/>
  <c r="Q596"/>
  <c r="Q597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3"/>
  <c r="Q644"/>
  <c r="Q645"/>
  <c r="Q646"/>
  <c r="Q647"/>
  <c r="Q648"/>
  <c r="Q649"/>
  <c r="Q650"/>
  <c r="Q651"/>
  <c r="Q652"/>
  <c r="Q653"/>
  <c r="Q655"/>
  <c r="Q656"/>
  <c r="Q657"/>
  <c r="Q658"/>
  <c r="Q659"/>
  <c r="Q662"/>
  <c r="Q663"/>
  <c r="Q664"/>
  <c r="Q665"/>
  <c r="Q666"/>
  <c r="Q667"/>
  <c r="Q668"/>
  <c r="Q669"/>
  <c r="Q670"/>
  <c r="Q671"/>
  <c r="Q672"/>
  <c r="Q673"/>
  <c r="Q675"/>
  <c r="Q676"/>
  <c r="Q677"/>
  <c r="Q680"/>
  <c r="Q681"/>
  <c r="Q682"/>
  <c r="Q683"/>
  <c r="Q684"/>
  <c r="Q685"/>
  <c r="Q686"/>
  <c r="Q687"/>
  <c r="Q688"/>
  <c r="Q689"/>
  <c r="Q690"/>
  <c r="Q691"/>
  <c r="Q692"/>
  <c r="Q693"/>
  <c r="Q694"/>
  <c r="Q696"/>
  <c r="Q697"/>
  <c r="Q698"/>
  <c r="Q701"/>
  <c r="Q702"/>
  <c r="Q703"/>
  <c r="Q704"/>
  <c r="Q705"/>
  <c r="Q706"/>
  <c r="Q707"/>
  <c r="Q708"/>
  <c r="Q709"/>
  <c r="Q710"/>
  <c r="Q711"/>
  <c r="Q712"/>
  <c r="Q714"/>
  <c r="Q715"/>
  <c r="Q716"/>
  <c r="Q717"/>
  <c r="Q718"/>
  <c r="Q719"/>
  <c r="Q720"/>
  <c r="Q721"/>
  <c r="Q722"/>
  <c r="Q723"/>
  <c r="Q725"/>
  <c r="Q726"/>
  <c r="Q727"/>
  <c r="Q728"/>
  <c r="Q729"/>
  <c r="Q730"/>
  <c r="Q731"/>
  <c r="Q732"/>
  <c r="Q734"/>
  <c r="Q735"/>
  <c r="Q736"/>
  <c r="Q737"/>
  <c r="Q738"/>
  <c r="Q739"/>
  <c r="Q740"/>
  <c r="Q741"/>
  <c r="Q742"/>
  <c r="Q743"/>
  <c r="Q744"/>
  <c r="Q345"/>
  <c r="Q346"/>
  <c r="Q527"/>
  <c r="Q528"/>
  <c r="Q26"/>
  <c r="Q138"/>
  <c r="Q146"/>
  <c r="Q147"/>
  <c r="Q148"/>
  <c r="Q483"/>
  <c r="Q557"/>
  <c r="Q567"/>
  <c r="Q568"/>
  <c r="Q417"/>
  <c r="Q418"/>
  <c r="Q537"/>
  <c r="Q569"/>
  <c r="Q411"/>
  <c r="Q412"/>
  <c r="Q413"/>
  <c r="Q542"/>
  <c r="Q543"/>
  <c r="Q544"/>
  <c r="Q699"/>
  <c r="Q700"/>
  <c r="Q482"/>
  <c r="Q427"/>
  <c r="Q428"/>
  <c r="Q429"/>
  <c r="Q430"/>
  <c r="Q431"/>
  <c r="Q432"/>
  <c r="Q344"/>
  <c r="O42"/>
  <c r="O43"/>
  <c r="O44"/>
  <c r="O45"/>
  <c r="O46"/>
  <c r="O47"/>
  <c r="O48"/>
  <c r="O49"/>
  <c r="O50"/>
  <c r="O51"/>
  <c r="O150"/>
  <c r="O151"/>
  <c r="O152"/>
  <c r="O153"/>
  <c r="O154"/>
  <c r="O158"/>
  <c r="O159"/>
  <c r="O161"/>
  <c r="O162"/>
  <c r="O163"/>
  <c r="O164"/>
  <c r="O165"/>
  <c r="O166"/>
  <c r="O167"/>
  <c r="O168"/>
  <c r="O169"/>
  <c r="O170"/>
  <c r="O171"/>
  <c r="O173"/>
  <c r="O174"/>
  <c r="O175"/>
  <c r="O176"/>
  <c r="O177"/>
  <c r="O178"/>
  <c r="O180"/>
  <c r="O181"/>
  <c r="O182"/>
  <c r="O183"/>
  <c r="O184"/>
  <c r="O185"/>
  <c r="O186"/>
  <c r="O187"/>
  <c r="O188"/>
  <c r="O189"/>
  <c r="O190"/>
  <c r="O191"/>
  <c r="O192"/>
  <c r="O194"/>
  <c r="O195"/>
  <c r="O196"/>
  <c r="O197"/>
  <c r="O198"/>
  <c r="O203"/>
  <c r="O204"/>
  <c r="O205"/>
  <c r="O206"/>
  <c r="O207"/>
  <c r="O208"/>
  <c r="O209"/>
  <c r="O210"/>
  <c r="O211"/>
  <c r="O212"/>
  <c r="O213"/>
  <c r="O214"/>
  <c r="O215"/>
  <c r="O217"/>
  <c r="O218"/>
  <c r="O219"/>
  <c r="O220"/>
  <c r="O221"/>
  <c r="O222"/>
  <c r="O223"/>
  <c r="O224"/>
  <c r="O225"/>
  <c r="O226"/>
  <c r="O227"/>
  <c r="O228"/>
  <c r="O229"/>
  <c r="O230"/>
  <c r="O238"/>
  <c r="O239"/>
  <c r="O240"/>
  <c r="O241"/>
  <c r="O242"/>
  <c r="O243"/>
  <c r="O244"/>
  <c r="O245"/>
  <c r="O246"/>
  <c r="O247"/>
  <c r="O248"/>
  <c r="O249"/>
  <c r="O250"/>
  <c r="O251"/>
  <c r="O252"/>
  <c r="O253"/>
  <c r="O256"/>
  <c r="O258"/>
  <c r="O259"/>
  <c r="O260"/>
  <c r="O261"/>
  <c r="O262"/>
  <c r="O263"/>
  <c r="O264"/>
  <c r="O265"/>
  <c r="O266"/>
  <c r="O267"/>
  <c r="O268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90"/>
  <c r="O291"/>
  <c r="O292"/>
  <c r="O294"/>
  <c r="O295"/>
  <c r="O296"/>
  <c r="O297"/>
  <c r="O298"/>
  <c r="O299"/>
  <c r="O300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3"/>
  <c r="O374"/>
  <c r="O375"/>
  <c r="O376"/>
  <c r="O377"/>
  <c r="O378"/>
  <c r="O379"/>
  <c r="O380"/>
  <c r="O381"/>
  <c r="O382"/>
  <c r="O383"/>
  <c r="O384"/>
  <c r="O386"/>
  <c r="O387"/>
  <c r="O388"/>
  <c r="O389"/>
  <c r="O390"/>
  <c r="O391"/>
  <c r="O392"/>
  <c r="O393"/>
  <c r="O394"/>
  <c r="O395"/>
  <c r="O396"/>
  <c r="O397"/>
  <c r="O399"/>
  <c r="O400"/>
  <c r="O401"/>
  <c r="O402"/>
  <c r="O403"/>
  <c r="O404"/>
  <c r="O405"/>
  <c r="O407"/>
  <c r="O408"/>
  <c r="O409"/>
  <c r="O420"/>
  <c r="O421"/>
  <c r="O422"/>
  <c r="O423"/>
  <c r="O425"/>
  <c r="O426"/>
  <c r="O433"/>
  <c r="O434"/>
  <c r="O435"/>
  <c r="O436"/>
  <c r="O439"/>
  <c r="O440"/>
  <c r="O441"/>
  <c r="O442"/>
  <c r="O437"/>
  <c r="O438"/>
  <c r="O443"/>
  <c r="O444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7"/>
  <c r="O508"/>
  <c r="O509"/>
  <c r="O510"/>
  <c r="O511"/>
  <c r="O512"/>
  <c r="O513"/>
  <c r="O514"/>
  <c r="O515"/>
  <c r="O518"/>
  <c r="O519"/>
  <c r="O520"/>
  <c r="O521"/>
  <c r="O522"/>
  <c r="O523"/>
  <c r="O524"/>
  <c r="O525"/>
  <c r="O530"/>
  <c r="O531"/>
  <c r="O538"/>
  <c r="O539"/>
  <c r="O540"/>
  <c r="O541"/>
  <c r="O545"/>
  <c r="O546"/>
  <c r="O547"/>
  <c r="O548"/>
  <c r="O549"/>
  <c r="O550"/>
  <c r="O551"/>
  <c r="O552"/>
  <c r="O553"/>
  <c r="O554"/>
  <c r="O555"/>
  <c r="O556"/>
  <c r="O558"/>
  <c r="O562"/>
  <c r="O563"/>
  <c r="O564"/>
  <c r="O565"/>
  <c r="O566"/>
  <c r="O570"/>
  <c r="O571"/>
  <c r="O572"/>
  <c r="O573"/>
  <c r="O574"/>
  <c r="O575"/>
  <c r="O577"/>
  <c r="O578"/>
  <c r="O579"/>
  <c r="O580"/>
  <c r="O581"/>
  <c r="O582"/>
  <c r="O583"/>
  <c r="O584"/>
  <c r="O585"/>
  <c r="O586"/>
  <c r="O588"/>
  <c r="O589"/>
  <c r="O590"/>
  <c r="O591"/>
  <c r="O592"/>
  <c r="O593"/>
  <c r="O594"/>
  <c r="O595"/>
  <c r="O596"/>
  <c r="O597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3"/>
  <c r="O644"/>
  <c r="O645"/>
  <c r="O646"/>
  <c r="O647"/>
  <c r="O648"/>
  <c r="O649"/>
  <c r="O650"/>
  <c r="O651"/>
  <c r="O652"/>
  <c r="O653"/>
  <c r="O655"/>
  <c r="O656"/>
  <c r="O657"/>
  <c r="O658"/>
  <c r="O659"/>
  <c r="O662"/>
  <c r="O663"/>
  <c r="O664"/>
  <c r="O665"/>
  <c r="O666"/>
  <c r="O667"/>
  <c r="O668"/>
  <c r="O669"/>
  <c r="O670"/>
  <c r="O671"/>
  <c r="O672"/>
  <c r="O673"/>
  <c r="O675"/>
  <c r="O676"/>
  <c r="O677"/>
  <c r="O680"/>
  <c r="O681"/>
  <c r="O682"/>
  <c r="O683"/>
  <c r="O684"/>
  <c r="O685"/>
  <c r="O686"/>
  <c r="O687"/>
  <c r="O688"/>
  <c r="O689"/>
  <c r="O690"/>
  <c r="O691"/>
  <c r="O692"/>
  <c r="O693"/>
  <c r="O694"/>
  <c r="O696"/>
  <c r="O697"/>
  <c r="O698"/>
  <c r="O701"/>
  <c r="O702"/>
  <c r="O703"/>
  <c r="O704"/>
  <c r="O705"/>
  <c r="O706"/>
  <c r="O707"/>
  <c r="O708"/>
  <c r="O709"/>
  <c r="O710"/>
  <c r="O711"/>
  <c r="O712"/>
  <c r="O714"/>
  <c r="O715"/>
  <c r="O716"/>
  <c r="O717"/>
  <c r="O718"/>
  <c r="O719"/>
  <c r="O720"/>
  <c r="O721"/>
  <c r="O722"/>
  <c r="O723"/>
  <c r="O725"/>
  <c r="O726"/>
  <c r="O727"/>
  <c r="O728"/>
  <c r="O729"/>
  <c r="O730"/>
  <c r="O731"/>
  <c r="O732"/>
  <c r="O734"/>
  <c r="O735"/>
  <c r="O736"/>
  <c r="O737"/>
  <c r="O738"/>
  <c r="O739"/>
  <c r="O740"/>
  <c r="O741"/>
  <c r="O742"/>
  <c r="O743"/>
  <c r="O744"/>
  <c r="O345"/>
  <c r="O346"/>
  <c r="O527"/>
  <c r="O528"/>
  <c r="O26"/>
  <c r="O138"/>
  <c r="O146"/>
  <c r="O147"/>
  <c r="O148"/>
  <c r="O483"/>
  <c r="O557"/>
  <c r="O567"/>
  <c r="O568"/>
  <c r="O417"/>
  <c r="O418"/>
  <c r="O537"/>
  <c r="O569"/>
  <c r="O411"/>
  <c r="O412"/>
  <c r="O413"/>
  <c r="O542"/>
  <c r="O543"/>
  <c r="O544"/>
  <c r="O699"/>
  <c r="O700"/>
  <c r="O482"/>
  <c r="O427"/>
  <c r="O428"/>
  <c r="O429"/>
  <c r="O430"/>
  <c r="O431"/>
  <c r="O432"/>
  <c r="O344"/>
  <c r="L527"/>
  <c r="M527"/>
  <c r="L528"/>
  <c r="M528"/>
  <c r="L26"/>
  <c r="M26"/>
  <c r="M138"/>
  <c r="L138"/>
  <c r="M148"/>
  <c r="L148"/>
  <c r="M147"/>
  <c r="L147"/>
  <c r="M146"/>
  <c r="L146"/>
  <c r="M346"/>
  <c r="L346"/>
  <c r="M345"/>
  <c r="L345"/>
  <c r="M344"/>
  <c r="L344"/>
  <c r="M666"/>
  <c r="L666"/>
  <c r="M665"/>
  <c r="L665"/>
  <c r="M483"/>
  <c r="L483"/>
  <c r="M700"/>
  <c r="L700"/>
  <c r="L411"/>
  <c r="M411"/>
  <c r="L412"/>
  <c r="M412"/>
  <c r="L413"/>
  <c r="M413"/>
  <c r="L557"/>
  <c r="M557"/>
  <c r="L198"/>
  <c r="M198"/>
  <c r="J524"/>
  <c r="J563"/>
  <c r="J731"/>
  <c r="L568"/>
  <c r="M568"/>
  <c r="L417"/>
  <c r="M417"/>
  <c r="L418"/>
  <c r="M418"/>
  <c r="L537"/>
  <c r="M537"/>
  <c r="L569"/>
  <c r="M569"/>
  <c r="M159"/>
  <c r="L159"/>
  <c r="M158"/>
  <c r="L158"/>
  <c r="L153"/>
  <c r="M153"/>
  <c r="L154"/>
  <c r="M154"/>
  <c r="L567"/>
  <c r="M567"/>
  <c r="J569"/>
  <c r="L699"/>
  <c r="M699"/>
  <c r="L542"/>
  <c r="M542"/>
  <c r="L543"/>
  <c r="M543"/>
  <c r="L544"/>
  <c r="M544"/>
  <c r="M215"/>
  <c r="L215"/>
  <c r="M214"/>
  <c r="L214"/>
  <c r="M213"/>
  <c r="L213"/>
  <c r="M212"/>
  <c r="L212"/>
  <c r="M211"/>
  <c r="L211"/>
  <c r="M210"/>
  <c r="L210"/>
  <c r="M209"/>
  <c r="L209"/>
  <c r="M208"/>
  <c r="L208"/>
  <c r="M207"/>
  <c r="L207"/>
  <c r="M206"/>
  <c r="L206"/>
  <c r="M205"/>
  <c r="L205"/>
  <c r="M204"/>
  <c r="L204"/>
  <c r="M203"/>
  <c r="L203"/>
  <c r="L189"/>
  <c r="M189"/>
  <c r="L190"/>
  <c r="M190"/>
  <c r="L191"/>
  <c r="M191"/>
  <c r="L192"/>
  <c r="M192"/>
  <c r="L744"/>
  <c r="M744"/>
  <c r="L151"/>
  <c r="M151"/>
  <c r="L152"/>
  <c r="M152"/>
  <c r="L736"/>
  <c r="M736"/>
  <c r="L737"/>
  <c r="M737"/>
  <c r="L738"/>
  <c r="M738"/>
  <c r="L739"/>
  <c r="M739"/>
  <c r="L740"/>
  <c r="M740"/>
  <c r="L741"/>
  <c r="M741"/>
  <c r="L735"/>
  <c r="M735"/>
  <c r="M734"/>
  <c r="L734"/>
  <c r="L150"/>
  <c r="M150"/>
  <c r="L50"/>
  <c r="M50"/>
  <c r="M482"/>
  <c r="L482"/>
  <c r="L163"/>
  <c r="M163"/>
  <c r="M551"/>
  <c r="L551"/>
  <c r="L161"/>
  <c r="M161"/>
  <c r="M162"/>
  <c r="L162"/>
  <c r="L173"/>
  <c r="M173"/>
  <c r="L174"/>
  <c r="M174"/>
  <c r="L431"/>
  <c r="M431"/>
  <c r="L432"/>
  <c r="M432"/>
  <c r="L164"/>
  <c r="M164"/>
  <c r="L48"/>
  <c r="M48"/>
  <c r="L429"/>
  <c r="M429"/>
  <c r="L430"/>
  <c r="M430"/>
  <c r="L49"/>
  <c r="M49"/>
  <c r="M181"/>
  <c r="L181"/>
  <c r="M180"/>
  <c r="L180"/>
  <c r="L165"/>
  <c r="M165"/>
  <c r="L166"/>
  <c r="M166"/>
  <c r="L176"/>
  <c r="M176"/>
  <c r="L177"/>
  <c r="M177"/>
  <c r="L178"/>
  <c r="M178"/>
  <c r="L427"/>
  <c r="M427"/>
  <c r="L428"/>
  <c r="M428"/>
  <c r="L395"/>
  <c r="M395"/>
  <c r="L394"/>
  <c r="M394"/>
  <c r="L187"/>
  <c r="M187"/>
  <c r="L188"/>
  <c r="M188"/>
  <c r="L175"/>
  <c r="M175"/>
  <c r="L169"/>
  <c r="M169"/>
  <c r="L170"/>
  <c r="M170"/>
  <c r="L171"/>
  <c r="M171"/>
  <c r="L167"/>
  <c r="M167"/>
  <c r="L168"/>
  <c r="M168"/>
  <c r="L184"/>
  <c r="M184"/>
  <c r="L185"/>
  <c r="M185"/>
  <c r="L186"/>
  <c r="M186"/>
  <c r="L182"/>
  <c r="M182"/>
  <c r="M183"/>
  <c r="L183"/>
  <c r="M195"/>
  <c r="L195"/>
  <c r="M194"/>
  <c r="L194"/>
  <c r="M228"/>
  <c r="M229"/>
  <c r="M238"/>
  <c r="M239"/>
  <c r="M270"/>
  <c r="M271"/>
  <c r="M285"/>
  <c r="M319"/>
  <c r="M362"/>
  <c r="M363"/>
  <c r="M378"/>
  <c r="M379"/>
  <c r="M396"/>
  <c r="M397"/>
  <c r="M440"/>
  <c r="M441"/>
  <c r="M454"/>
  <c r="M455"/>
  <c r="M470"/>
  <c r="M471"/>
  <c r="M473"/>
  <c r="M488"/>
  <c r="M490"/>
  <c r="M503"/>
  <c r="M538"/>
  <c r="M539"/>
  <c r="M562"/>
  <c r="M563"/>
  <c r="M578"/>
  <c r="M579"/>
  <c r="M592"/>
  <c r="M605"/>
  <c r="M606"/>
  <c r="M608"/>
  <c r="M617"/>
  <c r="M634"/>
  <c r="M635"/>
  <c r="M650"/>
  <c r="M651"/>
  <c r="M653"/>
  <c r="M662"/>
  <c r="M663"/>
  <c r="M667"/>
  <c r="M680"/>
  <c r="M681"/>
  <c r="M683"/>
  <c r="M696"/>
  <c r="M697"/>
  <c r="M701"/>
  <c r="M709"/>
  <c r="M710"/>
  <c r="M712"/>
  <c r="M714"/>
  <c r="M722"/>
  <c r="M725"/>
  <c r="M51"/>
  <c r="M726"/>
  <c r="M727"/>
  <c r="M303"/>
  <c r="M743"/>
  <c r="M742"/>
  <c r="M530"/>
  <c r="M531"/>
  <c r="M42"/>
  <c r="L42"/>
  <c r="L548"/>
  <c r="M548"/>
  <c r="L196"/>
  <c r="M196"/>
  <c r="L553"/>
  <c r="M553"/>
  <c r="L303"/>
  <c r="L288"/>
  <c r="M288"/>
  <c r="L565"/>
  <c r="M565"/>
  <c r="L743"/>
  <c r="L742"/>
  <c r="L218"/>
  <c r="M218"/>
  <c r="L530"/>
  <c r="L217"/>
  <c r="M217"/>
  <c r="L224"/>
  <c r="M224"/>
  <c r="L219"/>
  <c r="M219"/>
  <c r="L197"/>
  <c r="M197"/>
  <c r="L220"/>
  <c r="M220"/>
  <c r="L221"/>
  <c r="M221"/>
  <c r="L229"/>
  <c r="L230"/>
  <c r="M230"/>
  <c r="L228"/>
  <c r="L222"/>
  <c r="M222"/>
  <c r="M223"/>
  <c r="L223"/>
  <c r="M225"/>
  <c r="L225"/>
  <c r="M226"/>
  <c r="L226"/>
  <c r="M227"/>
  <c r="L227"/>
  <c r="L566"/>
  <c r="M566"/>
  <c r="L531"/>
  <c r="L558"/>
  <c r="M558"/>
  <c r="L474"/>
  <c r="M474"/>
  <c r="L270"/>
  <c r="L271"/>
  <c r="L523"/>
  <c r="M523"/>
  <c r="L524"/>
  <c r="M524"/>
  <c r="L547"/>
  <c r="M547"/>
  <c r="L696"/>
  <c r="L697"/>
  <c r="L698"/>
  <c r="M698"/>
  <c r="L473"/>
  <c r="L552"/>
  <c r="M552"/>
  <c r="L407"/>
  <c r="M407"/>
  <c r="L408"/>
  <c r="M408"/>
  <c r="L409"/>
  <c r="M409"/>
  <c r="L562"/>
  <c r="L563"/>
  <c r="L564"/>
  <c r="M564"/>
  <c r="L512"/>
  <c r="M512"/>
  <c r="L606"/>
  <c r="L607"/>
  <c r="M607"/>
  <c r="L238"/>
  <c r="L239"/>
  <c r="L240"/>
  <c r="M240"/>
  <c r="L241"/>
  <c r="M241"/>
  <c r="L242"/>
  <c r="M242"/>
  <c r="L243"/>
  <c r="M243"/>
  <c r="L244"/>
  <c r="M244"/>
  <c r="L245"/>
  <c r="M245"/>
  <c r="L248"/>
  <c r="M248"/>
  <c r="L249"/>
  <c r="M249"/>
  <c r="L250"/>
  <c r="M250"/>
  <c r="L251"/>
  <c r="M251"/>
  <c r="L252"/>
  <c r="M252"/>
  <c r="L253"/>
  <c r="M253"/>
  <c r="L246"/>
  <c r="M246"/>
  <c r="L247"/>
  <c r="M247"/>
  <c r="L256"/>
  <c r="M256"/>
  <c r="L258"/>
  <c r="M258"/>
  <c r="L259"/>
  <c r="M259"/>
  <c r="L260"/>
  <c r="M260"/>
  <c r="L261"/>
  <c r="M261"/>
  <c r="L262"/>
  <c r="M262"/>
  <c r="L263"/>
  <c r="M263"/>
  <c r="L264"/>
  <c r="M264"/>
  <c r="L265"/>
  <c r="M265"/>
  <c r="L266"/>
  <c r="M266"/>
  <c r="L267"/>
  <c r="M267"/>
  <c r="L268"/>
  <c r="M268"/>
  <c r="L539"/>
  <c r="L272"/>
  <c r="M272"/>
  <c r="L273"/>
  <c r="M273"/>
  <c r="L275"/>
  <c r="M275"/>
  <c r="L276"/>
  <c r="M276"/>
  <c r="L274"/>
  <c r="M274"/>
  <c r="L277"/>
  <c r="M277"/>
  <c r="L278"/>
  <c r="M278"/>
  <c r="L279"/>
  <c r="M279"/>
  <c r="L280"/>
  <c r="M280"/>
  <c r="L281"/>
  <c r="M281"/>
  <c r="L282"/>
  <c r="M282"/>
  <c r="L283"/>
  <c r="M283"/>
  <c r="L284"/>
  <c r="M284"/>
  <c r="L285"/>
  <c r="L286"/>
  <c r="M286"/>
  <c r="L287"/>
  <c r="M287"/>
  <c r="L290"/>
  <c r="M290"/>
  <c r="L291"/>
  <c r="M291"/>
  <c r="L292"/>
  <c r="M292"/>
  <c r="L294"/>
  <c r="M294"/>
  <c r="L295"/>
  <c r="M295"/>
  <c r="L296"/>
  <c r="M296"/>
  <c r="L297"/>
  <c r="M297"/>
  <c r="L298"/>
  <c r="M298"/>
  <c r="L299"/>
  <c r="M299"/>
  <c r="L300"/>
  <c r="M300"/>
  <c r="L323"/>
  <c r="M323"/>
  <c r="L324"/>
  <c r="M324"/>
  <c r="L308"/>
  <c r="M308"/>
  <c r="L309"/>
  <c r="M309"/>
  <c r="L310"/>
  <c r="M310"/>
  <c r="L314"/>
  <c r="M314"/>
  <c r="L315"/>
  <c r="M315"/>
  <c r="L316"/>
  <c r="M316"/>
  <c r="L334"/>
  <c r="M334"/>
  <c r="L325"/>
  <c r="M325"/>
  <c r="L327"/>
  <c r="M327"/>
  <c r="L326"/>
  <c r="M326"/>
  <c r="L306"/>
  <c r="M306"/>
  <c r="L305"/>
  <c r="M305"/>
  <c r="L307"/>
  <c r="M307"/>
  <c r="L328"/>
  <c r="M328"/>
  <c r="L329"/>
  <c r="M329"/>
  <c r="L330"/>
  <c r="M330"/>
  <c r="L304"/>
  <c r="M304"/>
  <c r="L311"/>
  <c r="M311"/>
  <c r="L312"/>
  <c r="M312"/>
  <c r="L313"/>
  <c r="M313"/>
  <c r="L331"/>
  <c r="M331"/>
  <c r="L317"/>
  <c r="M317"/>
  <c r="L318"/>
  <c r="M318"/>
  <c r="L319"/>
  <c r="L320"/>
  <c r="M320"/>
  <c r="L321"/>
  <c r="M321"/>
  <c r="L322"/>
  <c r="M322"/>
  <c r="L333"/>
  <c r="M333"/>
  <c r="L332"/>
  <c r="M332"/>
  <c r="L446"/>
  <c r="M446"/>
  <c r="L447"/>
  <c r="M447"/>
  <c r="L448"/>
  <c r="M448"/>
  <c r="L348"/>
  <c r="M348"/>
  <c r="L349"/>
  <c r="M349"/>
  <c r="L350"/>
  <c r="M350"/>
  <c r="L399"/>
  <c r="M399"/>
  <c r="L354"/>
  <c r="M354"/>
  <c r="L356"/>
  <c r="M356"/>
  <c r="L351"/>
  <c r="M351"/>
  <c r="L353"/>
  <c r="M353"/>
  <c r="L373"/>
  <c r="M373"/>
  <c r="L374"/>
  <c r="M374"/>
  <c r="L375"/>
  <c r="M375"/>
  <c r="L357"/>
  <c r="M357"/>
  <c r="L355"/>
  <c r="M355"/>
  <c r="L352"/>
  <c r="M352"/>
  <c r="L376"/>
  <c r="M376"/>
  <c r="L365"/>
  <c r="M365"/>
  <c r="L358"/>
  <c r="M358"/>
  <c r="L364"/>
  <c r="M364"/>
  <c r="L359"/>
  <c r="M359"/>
  <c r="L367"/>
  <c r="M367"/>
  <c r="L360"/>
  <c r="M360"/>
  <c r="L370"/>
  <c r="M370"/>
  <c r="L363"/>
  <c r="L361"/>
  <c r="M361"/>
  <c r="L362"/>
  <c r="L368"/>
  <c r="M368"/>
  <c r="L381"/>
  <c r="M381"/>
  <c r="L382"/>
  <c r="M382"/>
  <c r="L383"/>
  <c r="M383"/>
  <c r="L384"/>
  <c r="M384"/>
  <c r="L386"/>
  <c r="M386"/>
  <c r="L387"/>
  <c r="M387"/>
  <c r="L388"/>
  <c r="M388"/>
  <c r="L389"/>
  <c r="M389"/>
  <c r="L390"/>
  <c r="M390"/>
  <c r="L391"/>
  <c r="M391"/>
  <c r="L392"/>
  <c r="M392"/>
  <c r="L393"/>
  <c r="M393"/>
  <c r="L403"/>
  <c r="M403"/>
  <c r="L404"/>
  <c r="M404"/>
  <c r="L405"/>
  <c r="M405"/>
  <c r="L400"/>
  <c r="M400"/>
  <c r="L401"/>
  <c r="M401"/>
  <c r="L402"/>
  <c r="M402"/>
  <c r="L420"/>
  <c r="M420"/>
  <c r="L421"/>
  <c r="M421"/>
  <c r="L396"/>
  <c r="L397"/>
  <c r="L366"/>
  <c r="M366"/>
  <c r="L369"/>
  <c r="M369"/>
  <c r="L371"/>
  <c r="M371"/>
  <c r="L377"/>
  <c r="M377"/>
  <c r="L378"/>
  <c r="L379"/>
  <c r="L380"/>
  <c r="M380"/>
  <c r="L422"/>
  <c r="M422"/>
  <c r="L423"/>
  <c r="M423"/>
  <c r="L425"/>
  <c r="M425"/>
  <c r="L426"/>
  <c r="M426"/>
  <c r="L433"/>
  <c r="M433"/>
  <c r="L434"/>
  <c r="M434"/>
  <c r="L435"/>
  <c r="M435"/>
  <c r="L436"/>
  <c r="M436"/>
  <c r="L439"/>
  <c r="M439"/>
  <c r="L440"/>
  <c r="L441"/>
  <c r="L442"/>
  <c r="M442"/>
  <c r="L437"/>
  <c r="M437"/>
  <c r="L438"/>
  <c r="M438"/>
  <c r="L443"/>
  <c r="M443"/>
  <c r="L444"/>
  <c r="M444"/>
  <c r="L449"/>
  <c r="M449"/>
  <c r="L450"/>
  <c r="M450"/>
  <c r="L452"/>
  <c r="M452"/>
  <c r="L451"/>
  <c r="M451"/>
  <c r="L453"/>
  <c r="M453"/>
  <c r="L455"/>
  <c r="L454"/>
  <c r="L456"/>
  <c r="M456"/>
  <c r="L457"/>
  <c r="M457"/>
  <c r="L458"/>
  <c r="M458"/>
  <c r="L459"/>
  <c r="M459"/>
  <c r="L460"/>
  <c r="M460"/>
  <c r="L461"/>
  <c r="M461"/>
  <c r="L463"/>
  <c r="M463"/>
  <c r="L462"/>
  <c r="M462"/>
  <c r="L464"/>
  <c r="M464"/>
  <c r="L465"/>
  <c r="M465"/>
  <c r="L466"/>
  <c r="M466"/>
  <c r="L467"/>
  <c r="M467"/>
  <c r="L468"/>
  <c r="M468"/>
  <c r="L469"/>
  <c r="M469"/>
  <c r="L471"/>
  <c r="L470"/>
  <c r="L472"/>
  <c r="M472"/>
  <c r="L475"/>
  <c r="M475"/>
  <c r="L476"/>
  <c r="M476"/>
  <c r="L477"/>
  <c r="M477"/>
  <c r="L478"/>
  <c r="M478"/>
  <c r="L479"/>
  <c r="M479"/>
  <c r="L480"/>
  <c r="M480"/>
  <c r="L481"/>
  <c r="M481"/>
  <c r="L484"/>
  <c r="M484"/>
  <c r="L485"/>
  <c r="M485"/>
  <c r="L486"/>
  <c r="M486"/>
  <c r="L487"/>
  <c r="M487"/>
  <c r="L488"/>
  <c r="L489"/>
  <c r="M489"/>
  <c r="L490"/>
  <c r="L491"/>
  <c r="M491"/>
  <c r="L492"/>
  <c r="M492"/>
  <c r="L493"/>
  <c r="M493"/>
  <c r="L494"/>
  <c r="M494"/>
  <c r="L495"/>
  <c r="M495"/>
  <c r="L497"/>
  <c r="M497"/>
  <c r="L496"/>
  <c r="M496"/>
  <c r="L498"/>
  <c r="M498"/>
  <c r="L499"/>
  <c r="M499"/>
  <c r="L500"/>
  <c r="M500"/>
  <c r="L501"/>
  <c r="M501"/>
  <c r="L502"/>
  <c r="M502"/>
  <c r="L503"/>
  <c r="L504"/>
  <c r="M504"/>
  <c r="L505"/>
  <c r="M505"/>
  <c r="L507"/>
  <c r="M507"/>
  <c r="L508"/>
  <c r="M508"/>
  <c r="L509"/>
  <c r="M509"/>
  <c r="L510"/>
  <c r="M510"/>
  <c r="L511"/>
  <c r="M511"/>
  <c r="L513"/>
  <c r="M513"/>
  <c r="L514"/>
  <c r="M514"/>
  <c r="L515"/>
  <c r="M515"/>
  <c r="L599"/>
  <c r="M599"/>
  <c r="L600"/>
  <c r="M600"/>
  <c r="L601"/>
  <c r="M601"/>
  <c r="L602"/>
  <c r="M602"/>
  <c r="L603"/>
  <c r="M603"/>
  <c r="L608"/>
  <c r="L609"/>
  <c r="M609"/>
  <c r="L610"/>
  <c r="M610"/>
  <c r="L611"/>
  <c r="M611"/>
  <c r="L612"/>
  <c r="M612"/>
  <c r="L613"/>
  <c r="M613"/>
  <c r="L614"/>
  <c r="M614"/>
  <c r="L615"/>
  <c r="M615"/>
  <c r="L616"/>
  <c r="M616"/>
  <c r="L617"/>
  <c r="L604"/>
  <c r="M604"/>
  <c r="L605"/>
  <c r="L518"/>
  <c r="M518"/>
  <c r="L519"/>
  <c r="M519"/>
  <c r="L520"/>
  <c r="M520"/>
  <c r="L521"/>
  <c r="M521"/>
  <c r="L522"/>
  <c r="M522"/>
  <c r="L570"/>
  <c r="M570"/>
  <c r="L44"/>
  <c r="M44"/>
  <c r="L43"/>
  <c r="M43"/>
  <c r="L540"/>
  <c r="M540"/>
  <c r="L541"/>
  <c r="M541"/>
  <c r="L545"/>
  <c r="M545"/>
  <c r="L546"/>
  <c r="M546"/>
  <c r="L550"/>
  <c r="M550"/>
  <c r="L549"/>
  <c r="M549"/>
  <c r="L554"/>
  <c r="M554"/>
  <c r="L555"/>
  <c r="M555"/>
  <c r="L556"/>
  <c r="M556"/>
  <c r="L578"/>
  <c r="L525"/>
  <c r="M525"/>
  <c r="L46"/>
  <c r="M46"/>
  <c r="L45"/>
  <c r="M45"/>
  <c r="L47"/>
  <c r="M47"/>
  <c r="L571"/>
  <c r="M571"/>
  <c r="L572"/>
  <c r="M572"/>
  <c r="L573"/>
  <c r="M573"/>
  <c r="L574"/>
  <c r="M574"/>
  <c r="L575"/>
  <c r="M575"/>
  <c r="L577"/>
  <c r="M577"/>
  <c r="L581"/>
  <c r="M581"/>
  <c r="L580"/>
  <c r="M580"/>
  <c r="L579"/>
  <c r="L582"/>
  <c r="M582"/>
  <c r="L583"/>
  <c r="M583"/>
  <c r="L584"/>
  <c r="M584"/>
  <c r="L586"/>
  <c r="M586"/>
  <c r="L585"/>
  <c r="M585"/>
  <c r="L588"/>
  <c r="M588"/>
  <c r="L589"/>
  <c r="M589"/>
  <c r="L590"/>
  <c r="M590"/>
  <c r="L591"/>
  <c r="M591"/>
  <c r="L592"/>
  <c r="L593"/>
  <c r="M593"/>
  <c r="L594"/>
  <c r="M594"/>
  <c r="L595"/>
  <c r="M595"/>
  <c r="L596"/>
  <c r="M596"/>
  <c r="L597"/>
  <c r="M597"/>
  <c r="L620"/>
  <c r="M620"/>
  <c r="L621"/>
  <c r="M621"/>
  <c r="L622"/>
  <c r="M622"/>
  <c r="L623"/>
  <c r="M623"/>
  <c r="L624"/>
  <c r="M624"/>
  <c r="L625"/>
  <c r="M625"/>
  <c r="L626"/>
  <c r="M626"/>
  <c r="L627"/>
  <c r="M627"/>
  <c r="L628"/>
  <c r="M628"/>
  <c r="L629"/>
  <c r="M629"/>
  <c r="L630"/>
  <c r="M630"/>
  <c r="L631"/>
  <c r="M631"/>
  <c r="L632"/>
  <c r="M632"/>
  <c r="L633"/>
  <c r="M633"/>
  <c r="L634"/>
  <c r="L635"/>
  <c r="L636"/>
  <c r="M636"/>
  <c r="L637"/>
  <c r="M637"/>
  <c r="L638"/>
  <c r="M638"/>
  <c r="L639"/>
  <c r="M639"/>
  <c r="L640"/>
  <c r="M640"/>
  <c r="L641"/>
  <c r="M641"/>
  <c r="L643"/>
  <c r="M643"/>
  <c r="L644"/>
  <c r="M644"/>
  <c r="L645"/>
  <c r="M645"/>
  <c r="L646"/>
  <c r="M646"/>
  <c r="L647"/>
  <c r="M647"/>
  <c r="L648"/>
  <c r="M648"/>
  <c r="L649"/>
  <c r="M649"/>
  <c r="L650"/>
  <c r="L651"/>
  <c r="L652"/>
  <c r="M652"/>
  <c r="L653"/>
  <c r="L655"/>
  <c r="M655"/>
  <c r="L656"/>
  <c r="M656"/>
  <c r="L657"/>
  <c r="M657"/>
  <c r="L658"/>
  <c r="M658"/>
  <c r="L659"/>
  <c r="M659"/>
  <c r="L662"/>
  <c r="L663"/>
  <c r="L664"/>
  <c r="M664"/>
  <c r="L667"/>
  <c r="L668"/>
  <c r="M668"/>
  <c r="L669"/>
  <c r="M669"/>
  <c r="L670"/>
  <c r="M670"/>
  <c r="L671"/>
  <c r="M671"/>
  <c r="L728"/>
  <c r="M728"/>
  <c r="L675"/>
  <c r="M675"/>
  <c r="L676"/>
  <c r="M676"/>
  <c r="L677"/>
  <c r="M677"/>
  <c r="L672"/>
  <c r="M672"/>
  <c r="L673"/>
  <c r="M673"/>
  <c r="L680"/>
  <c r="L681"/>
  <c r="L682"/>
  <c r="M682"/>
  <c r="L683"/>
  <c r="L684"/>
  <c r="M684"/>
  <c r="L685"/>
  <c r="M685"/>
  <c r="L686"/>
  <c r="M686"/>
  <c r="L687"/>
  <c r="M687"/>
  <c r="L688"/>
  <c r="M688"/>
  <c r="L689"/>
  <c r="M689"/>
  <c r="L690"/>
  <c r="M690"/>
  <c r="L691"/>
  <c r="M691"/>
  <c r="L692"/>
  <c r="M692"/>
  <c r="L693"/>
  <c r="M693"/>
  <c r="L694"/>
  <c r="M694"/>
  <c r="L701"/>
  <c r="L702"/>
  <c r="M702"/>
  <c r="L703"/>
  <c r="M703"/>
  <c r="L704"/>
  <c r="M704"/>
  <c r="L705"/>
  <c r="M705"/>
  <c r="L706"/>
  <c r="M706"/>
  <c r="L707"/>
  <c r="M707"/>
  <c r="L708"/>
  <c r="M708"/>
  <c r="L709"/>
  <c r="L710"/>
  <c r="L711"/>
  <c r="M711"/>
  <c r="L712"/>
  <c r="L714"/>
  <c r="L715"/>
  <c r="M715"/>
  <c r="L716"/>
  <c r="M716"/>
  <c r="L717"/>
  <c r="M717"/>
  <c r="L718"/>
  <c r="M718"/>
  <c r="L719"/>
  <c r="M719"/>
  <c r="L720"/>
  <c r="M720"/>
  <c r="L721"/>
  <c r="M721"/>
  <c r="L722"/>
  <c r="L723"/>
  <c r="M723"/>
  <c r="L725"/>
  <c r="L51"/>
  <c r="L726"/>
  <c r="L727"/>
  <c r="L729"/>
  <c r="M729"/>
  <c r="L730"/>
  <c r="M730"/>
  <c r="L731"/>
  <c r="M731"/>
  <c r="L732"/>
  <c r="M732"/>
  <c r="L538"/>
  <c r="P4" l="1"/>
  <c r="N4"/>
  <c r="L4"/>
</calcChain>
</file>

<file path=xl/sharedStrings.xml><?xml version="1.0" encoding="utf-8"?>
<sst xmlns="http://schemas.openxmlformats.org/spreadsheetml/2006/main" count="2142" uniqueCount="1221">
  <si>
    <t>Фото</t>
  </si>
  <si>
    <t>Артикул</t>
  </si>
  <si>
    <t>Наименование товаров</t>
  </si>
  <si>
    <t>Кол-во в упаковке</t>
  </si>
  <si>
    <t>Штрихкод</t>
  </si>
  <si>
    <t>Размер упаковки</t>
  </si>
  <si>
    <t>Кол-во шт. на паллете 800х1200х1800</t>
  </si>
  <si>
    <t>Введите кол-во упаковок</t>
  </si>
  <si>
    <t>Кол-во шт. (расч.)</t>
  </si>
  <si>
    <t>Сумма, руб.</t>
  </si>
  <si>
    <t>Новинки</t>
  </si>
  <si>
    <t>Disney</t>
  </si>
  <si>
    <t>Кухня</t>
  </si>
  <si>
    <t>Кухня. Банки для сыпучих продуктов</t>
  </si>
  <si>
    <t>Кухня. Миски разные, салатники</t>
  </si>
  <si>
    <t>Кухня. Изделия для кухни</t>
  </si>
  <si>
    <t>Кухня. Сушилки для посуды, лотки</t>
  </si>
  <si>
    <t>Хранение</t>
  </si>
  <si>
    <t>Хранение. Этажерки</t>
  </si>
  <si>
    <t>Хранение. Ящики и коробки</t>
  </si>
  <si>
    <t>Хранение. Корзинки</t>
  </si>
  <si>
    <t>Хранение. Вешалки</t>
  </si>
  <si>
    <t>Ванная комната</t>
  </si>
  <si>
    <t>Ванная комната. Для ванной и туалетной комнат</t>
  </si>
  <si>
    <t>Ванная комната. Мыльницы</t>
  </si>
  <si>
    <t>Ванная комната. Корзины для белья</t>
  </si>
  <si>
    <t>Уборка</t>
  </si>
  <si>
    <t>Уборка. Совки, пылевыбивалки</t>
  </si>
  <si>
    <t>Сад, огород</t>
  </si>
  <si>
    <t>Сад, огород. Тазы</t>
  </si>
  <si>
    <t>Сад, огород. Ведра</t>
  </si>
  <si>
    <t>Сад, огород. Кашпо, горшки</t>
  </si>
  <si>
    <t>Разное</t>
  </si>
  <si>
    <t>Ном. Номер</t>
  </si>
  <si>
    <t>10621-1</t>
  </si>
  <si>
    <t>10569-01</t>
  </si>
  <si>
    <t>10567-01</t>
  </si>
  <si>
    <t>10486-9</t>
  </si>
  <si>
    <t>СУШИЛКА НА РАКОВИНУ</t>
  </si>
  <si>
    <t>335х335х190</t>
  </si>
  <si>
    <t>390х390х270</t>
  </si>
  <si>
    <t>Цена с НДС, руб.</t>
  </si>
  <si>
    <t>Детские товары</t>
  </si>
  <si>
    <t>Детские товары. Ванная комната</t>
  </si>
  <si>
    <t>Детские товары. Хранение</t>
  </si>
  <si>
    <t>Детские товары. Посуда</t>
  </si>
  <si>
    <t>Детские товары. Мебель</t>
  </si>
  <si>
    <t>Детские товары. Товары для детей</t>
  </si>
  <si>
    <t>БОКС ДЛЯ МЕЛОЧЕЙ 0,85 л.</t>
  </si>
  <si>
    <t>ПОДСТАВКА ДЛЯ СТОЛОВЫХ ПРИБОРОВ</t>
  </si>
  <si>
    <t>НАБОР ДЛЯ ПИКНИКА НА 4 ПЕРСОНЫ (конт-р 6.5л, 22 предмета)</t>
  </si>
  <si>
    <t>НАБОР ДЛЯ ПИКНИКА НА 6 ПЕРСОН (конт-р 6.5л, 32 предмета)</t>
  </si>
  <si>
    <t>НАБОР ДЛЯ ПИКНИКА НА 6 ПЕРСОН (конт-р 10л, 34 предмета)</t>
  </si>
  <si>
    <t>ВЕДРО 2л ДЛЯ ЯГОД</t>
  </si>
  <si>
    <t>КОРОБКА ДЛЯ ОБУВИ</t>
  </si>
  <si>
    <t>КОНТЕЙНЕР ДЛЯ СТИРАЛЬНОГО ПОРОШКА 5л</t>
  </si>
  <si>
    <t>КОНТЕЙНЕР ДЛЯ СПЕЦИЙ (5 секций)</t>
  </si>
  <si>
    <t>КОРОБКА ДЛЯ МЕЛОЧЕЙ 1,9 л.</t>
  </si>
  <si>
    <t>КОРОБКА ДЛЯ МЕЛОЧЕЙ 5,5 л.</t>
  </si>
  <si>
    <t>620х390х320</t>
  </si>
  <si>
    <t>330х330х230</t>
  </si>
  <si>
    <t>460х380х280</t>
  </si>
  <si>
    <t>480х390х420</t>
  </si>
  <si>
    <t>620х380х280</t>
  </si>
  <si>
    <t>310х230х105</t>
  </si>
  <si>
    <t>390х295х105</t>
  </si>
  <si>
    <t>700х470х240</t>
  </si>
  <si>
    <t>530х430х370</t>
  </si>
  <si>
    <t>605х340х440</t>
  </si>
  <si>
    <t>310х280х420</t>
  </si>
  <si>
    <t>570х420х130</t>
  </si>
  <si>
    <t>Размер изделия (дл., шир., выс. в мм)</t>
  </si>
  <si>
    <t>320х140х380</t>
  </si>
  <si>
    <t>410х295х183</t>
  </si>
  <si>
    <t>410х295х312</t>
  </si>
  <si>
    <t>168х110х75</t>
  </si>
  <si>
    <t>280х260х280</t>
  </si>
  <si>
    <t>285х140х85</t>
  </si>
  <si>
    <t>196х167х230</t>
  </si>
  <si>
    <t>165х116х65</t>
  </si>
  <si>
    <t>165х116х95</t>
  </si>
  <si>
    <t>165х116х170</t>
  </si>
  <si>
    <t>340*190*120</t>
  </si>
  <si>
    <t>495х373х460 (130)</t>
  </si>
  <si>
    <t>495х373х543 (165)</t>
  </si>
  <si>
    <t>115х85х150</t>
  </si>
  <si>
    <t>600х450х470</t>
  </si>
  <si>
    <t>335х255х160</t>
  </si>
  <si>
    <t>355х235х190</t>
  </si>
  <si>
    <t>470х370х250</t>
  </si>
  <si>
    <t>165х70х120</t>
  </si>
  <si>
    <t>115х85х105</t>
  </si>
  <si>
    <t xml:space="preserve"> 415х270х220  </t>
  </si>
  <si>
    <t>310х200х180</t>
  </si>
  <si>
    <t>175х170х155</t>
  </si>
  <si>
    <t>960х480х260</t>
  </si>
  <si>
    <t>750х415х275</t>
  </si>
  <si>
    <t>500х250х225</t>
  </si>
  <si>
    <t>290х280х210</t>
  </si>
  <si>
    <t>355х340х200</t>
  </si>
  <si>
    <t>270х230х195</t>
  </si>
  <si>
    <t>240х215х155</t>
  </si>
  <si>
    <t>250х125х70</t>
  </si>
  <si>
    <t>290х300х190</t>
  </si>
  <si>
    <t>320х310х340</t>
  </si>
  <si>
    <t>280х30х165</t>
  </si>
  <si>
    <t>315х25х155</t>
  </si>
  <si>
    <t>350х30х170</t>
  </si>
  <si>
    <t>390х30х175</t>
  </si>
  <si>
    <t>290х35х170</t>
  </si>
  <si>
    <t>440х310х700 (200)</t>
  </si>
  <si>
    <t>450х311х662 (170)</t>
  </si>
  <si>
    <t>415х270х220</t>
  </si>
  <si>
    <t>335х335х200</t>
  </si>
  <si>
    <t>600*400*170</t>
  </si>
  <si>
    <t>600*400*300</t>
  </si>
  <si>
    <t>85х110х70</t>
  </si>
  <si>
    <t>100х77х92</t>
  </si>
  <si>
    <t>190х163х55</t>
  </si>
  <si>
    <t>510х510х475</t>
  </si>
  <si>
    <t>350х310х555</t>
  </si>
  <si>
    <t>350х340х560</t>
  </si>
  <si>
    <t>280х280х270</t>
  </si>
  <si>
    <t>250х220х150</t>
  </si>
  <si>
    <t>110х110х95</t>
  </si>
  <si>
    <t>172х90х125</t>
  </si>
  <si>
    <t>172х90х195</t>
  </si>
  <si>
    <t>172х90х265</t>
  </si>
  <si>
    <t>218х84х133</t>
  </si>
  <si>
    <t>218х84х212</t>
  </si>
  <si>
    <t>260х113х270</t>
  </si>
  <si>
    <t>110х110х160</t>
  </si>
  <si>
    <t>110х110х105</t>
  </si>
  <si>
    <t>110х110х220</t>
  </si>
  <si>
    <t>180х105х170</t>
  </si>
  <si>
    <t>145х77х170</t>
  </si>
  <si>
    <t>180х105х205</t>
  </si>
  <si>
    <t>114х114х110</t>
  </si>
  <si>
    <t>114х114х225</t>
  </si>
  <si>
    <t>114х114х160</t>
  </si>
  <si>
    <t>110х95х143</t>
  </si>
  <si>
    <t>100х100х65</t>
  </si>
  <si>
    <t>100х100х95</t>
  </si>
  <si>
    <t>100х100х130</t>
  </si>
  <si>
    <t>125х125х145</t>
  </si>
  <si>
    <t>125х125х80</t>
  </si>
  <si>
    <t>160х120х30</t>
  </si>
  <si>
    <t>190х160х30</t>
  </si>
  <si>
    <t>155х145х85</t>
  </si>
  <si>
    <t>180х180х70</t>
  </si>
  <si>
    <t>145х145х75</t>
  </si>
  <si>
    <t>265х165х90</t>
  </si>
  <si>
    <t>155х145х70</t>
  </si>
  <si>
    <t>145х140х115</t>
  </si>
  <si>
    <t>183х180х105</t>
  </si>
  <si>
    <t>145х140х85</t>
  </si>
  <si>
    <t>165х165х85</t>
  </si>
  <si>
    <t>120х115х70</t>
  </si>
  <si>
    <t>150х145х107</t>
  </si>
  <si>
    <t>200х190х90</t>
  </si>
  <si>
    <t>255х170х63</t>
  </si>
  <si>
    <t>195х195х95</t>
  </si>
  <si>
    <t>110х110х110</t>
  </si>
  <si>
    <t>185х120х110</t>
  </si>
  <si>
    <t>185х120х85</t>
  </si>
  <si>
    <t>290х190х75</t>
  </si>
  <si>
    <t>110х110х55</t>
  </si>
  <si>
    <t>140х140х55</t>
  </si>
  <si>
    <t>140х140х75</t>
  </si>
  <si>
    <t>175х175х65</t>
  </si>
  <si>
    <t>190х120х50</t>
  </si>
  <si>
    <t>195х120х72</t>
  </si>
  <si>
    <t>115х115х55</t>
  </si>
  <si>
    <t>145х145х70</t>
  </si>
  <si>
    <t>170х170х80</t>
  </si>
  <si>
    <t>200х200х95</t>
  </si>
  <si>
    <t>200х200х65</t>
  </si>
  <si>
    <t>200х200х85</t>
  </si>
  <si>
    <t>200х200х105</t>
  </si>
  <si>
    <t>150х100х65</t>
  </si>
  <si>
    <t>150х100х90</t>
  </si>
  <si>
    <t>198х145х70</t>
  </si>
  <si>
    <t>195х145х95</t>
  </si>
  <si>
    <t>200х145х120</t>
  </si>
  <si>
    <t>120х120х60</t>
  </si>
  <si>
    <t>150х150х75</t>
  </si>
  <si>
    <t>200х190х95</t>
  </si>
  <si>
    <t>245х100х45</t>
  </si>
  <si>
    <t>217х135х30</t>
  </si>
  <si>
    <t>200х145х95</t>
  </si>
  <si>
    <t>225х140х65</t>
  </si>
  <si>
    <t>225х165х85</t>
  </si>
  <si>
    <t>165х110х40</t>
  </si>
  <si>
    <t>200х135х50</t>
  </si>
  <si>
    <t>260х175х70</t>
  </si>
  <si>
    <t>295х193х75</t>
  </si>
  <si>
    <t>162х120х43</t>
  </si>
  <si>
    <t>187х140х70</t>
  </si>
  <si>
    <t>280х270х110</t>
  </si>
  <si>
    <t>320х310х115</t>
  </si>
  <si>
    <t>250х230х135</t>
  </si>
  <si>
    <t>220х220х90</t>
  </si>
  <si>
    <t>263х263х105</t>
  </si>
  <si>
    <t>257х257х105</t>
  </si>
  <si>
    <t>220х220х112</t>
  </si>
  <si>
    <t>124х124х56</t>
  </si>
  <si>
    <t>140х140х70</t>
  </si>
  <si>
    <t>205х205х90</t>
  </si>
  <si>
    <t>240х240</t>
  </si>
  <si>
    <t>190х190х25</t>
  </si>
  <si>
    <t>134х120х125</t>
  </si>
  <si>
    <t>100х80х75</t>
  </si>
  <si>
    <t>120х90х165</t>
  </si>
  <si>
    <t>260х130х100</t>
  </si>
  <si>
    <t>290х210х4</t>
  </si>
  <si>
    <t>370х290х3</t>
  </si>
  <si>
    <t>370х290х6</t>
  </si>
  <si>
    <t>290х210х2</t>
  </si>
  <si>
    <t>215х143х6</t>
  </si>
  <si>
    <t>290х190х7</t>
  </si>
  <si>
    <t>360х240х10</t>
  </si>
  <si>
    <t>227х145х6</t>
  </si>
  <si>
    <t>310х200х100</t>
  </si>
  <si>
    <t>360х250х110</t>
  </si>
  <si>
    <t>345х200х90</t>
  </si>
  <si>
    <t>290х190х90</t>
  </si>
  <si>
    <t>375х225х80</t>
  </si>
  <si>
    <t>160х140х80</t>
  </si>
  <si>
    <t>210х175х80</t>
  </si>
  <si>
    <t>250х210х110</t>
  </si>
  <si>
    <t>280х190х105</t>
  </si>
  <si>
    <t>275х150х105</t>
  </si>
  <si>
    <t>130х130х215</t>
  </si>
  <si>
    <t>210х170х140</t>
  </si>
  <si>
    <t>135х95х110</t>
  </si>
  <si>
    <t>160х125х140</t>
  </si>
  <si>
    <t>220х220х115</t>
  </si>
  <si>
    <t>235х235х115</t>
  </si>
  <si>
    <t>200х145х220</t>
  </si>
  <si>
    <t>165х90х60</t>
  </si>
  <si>
    <t>175х83х57</t>
  </si>
  <si>
    <t>80х80х150</t>
  </si>
  <si>
    <t>80х80х180</t>
  </si>
  <si>
    <t>390х90х120</t>
  </si>
  <si>
    <t>250х210х115</t>
  </si>
  <si>
    <t>590х320х30</t>
  </si>
  <si>
    <t>510х350х75</t>
  </si>
  <si>
    <t>310х310х4</t>
  </si>
  <si>
    <t>330х330х4</t>
  </si>
  <si>
    <t>320х85х35</t>
  </si>
  <si>
    <t>275х120х60</t>
  </si>
  <si>
    <t>150х140х150</t>
  </si>
  <si>
    <t>80х80х130</t>
  </si>
  <si>
    <t>570х330 (40)</t>
  </si>
  <si>
    <t xml:space="preserve">330*220*85 </t>
  </si>
  <si>
    <t>290*190*75</t>
  </si>
  <si>
    <t>370х225х130</t>
  </si>
  <si>
    <t>106х110х220</t>
  </si>
  <si>
    <t>375х305х70</t>
  </si>
  <si>
    <t>340х255х45</t>
  </si>
  <si>
    <t>285х115х44</t>
  </si>
  <si>
    <t>521х181х85</t>
  </si>
  <si>
    <t>422х368х115</t>
  </si>
  <si>
    <t>320х290х80</t>
  </si>
  <si>
    <t>440х310х700</t>
  </si>
  <si>
    <t>450х310х630</t>
  </si>
  <si>
    <t>440х310х830</t>
  </si>
  <si>
    <t>1400х350х620</t>
  </si>
  <si>
    <t>1130х310х350</t>
  </si>
  <si>
    <t>504х373х643</t>
  </si>
  <si>
    <t>495х310х715</t>
  </si>
  <si>
    <t>500х310х590</t>
  </si>
  <si>
    <t>500х310х830</t>
  </si>
  <si>
    <t>380х300х580</t>
  </si>
  <si>
    <t>380х300х820 (170)</t>
  </si>
  <si>
    <t>475х225х630 (170)</t>
  </si>
  <si>
    <t>475х225х630 (195)</t>
  </si>
  <si>
    <t>345х310х550</t>
  </si>
  <si>
    <t>345х310х575</t>
  </si>
  <si>
    <t>495х310х880</t>
  </si>
  <si>
    <t>250х158х45</t>
  </si>
  <si>
    <t>194х143х45</t>
  </si>
  <si>
    <t>460х345х245</t>
  </si>
  <si>
    <t>323х220х217</t>
  </si>
  <si>
    <t>323х220х148</t>
  </si>
  <si>
    <t>410х255х330</t>
  </si>
  <si>
    <t>285*140*70</t>
  </si>
  <si>
    <t>470Х370Х250</t>
  </si>
  <si>
    <t>284х144х85</t>
  </si>
  <si>
    <t xml:space="preserve"> 470х365х245</t>
  </si>
  <si>
    <t>320х330х270</t>
  </si>
  <si>
    <t>225х224х129</t>
  </si>
  <si>
    <t>234х185х137</t>
  </si>
  <si>
    <t>185х185х135</t>
  </si>
  <si>
    <t xml:space="preserve">200*100*48     </t>
  </si>
  <si>
    <t xml:space="preserve">250*150*72     </t>
  </si>
  <si>
    <t xml:space="preserve"> 300*195*95       </t>
  </si>
  <si>
    <t xml:space="preserve">400*300*130 </t>
  </si>
  <si>
    <t xml:space="preserve"> 360*250*125      </t>
  </si>
  <si>
    <t>425х40х210              425х10х210 (1 шт.)</t>
  </si>
  <si>
    <t>430х40х210</t>
  </si>
  <si>
    <t>425х40х195</t>
  </si>
  <si>
    <t>440х60х200              440х25х200 (1 шт.)</t>
  </si>
  <si>
    <t>415х30х225              415х10х225 (1 шт.)</t>
  </si>
  <si>
    <t>470х40х220</t>
  </si>
  <si>
    <t>480х50х200              480х23х200 (1 шт.)</t>
  </si>
  <si>
    <t>470х25х235              470х7х235 (1 шт.)</t>
  </si>
  <si>
    <t>460х25х220              460х8х220 (1 шт.)</t>
  </si>
  <si>
    <t>470х40х200</t>
  </si>
  <si>
    <t>105х105х130</t>
  </si>
  <si>
    <t>220х120х75</t>
  </si>
  <si>
    <t>125х125х175</t>
  </si>
  <si>
    <t>125х125х230</t>
  </si>
  <si>
    <t>135х135х430</t>
  </si>
  <si>
    <t>160х60х140</t>
  </si>
  <si>
    <t>135х120х85</t>
  </si>
  <si>
    <t>160х50х140</t>
  </si>
  <si>
    <t>70х65х20</t>
  </si>
  <si>
    <t>190х85х120</t>
  </si>
  <si>
    <t>100х80х80</t>
  </si>
  <si>
    <t>390х45х75</t>
  </si>
  <si>
    <t>175х95х405</t>
  </si>
  <si>
    <t>320х170х420</t>
  </si>
  <si>
    <t>85х80х88</t>
  </si>
  <si>
    <t>202х25х22</t>
  </si>
  <si>
    <t>110х70х38</t>
  </si>
  <si>
    <t>105х71х42</t>
  </si>
  <si>
    <t>115х75х45</t>
  </si>
  <si>
    <t>100х70х50</t>
  </si>
  <si>
    <t>303х120х40</t>
  </si>
  <si>
    <t>140х100х55</t>
  </si>
  <si>
    <t>120х88х22.5</t>
  </si>
  <si>
    <t>134х105х35</t>
  </si>
  <si>
    <t>125х95х52</t>
  </si>
  <si>
    <t>160х100х65</t>
  </si>
  <si>
    <t>300х120х97</t>
  </si>
  <si>
    <t>450х450х315</t>
  </si>
  <si>
    <t>535х355х250</t>
  </si>
  <si>
    <t>440х345х555</t>
  </si>
  <si>
    <t>450х360х565</t>
  </si>
  <si>
    <t>115х115х140</t>
  </si>
  <si>
    <t>112х112х200</t>
  </si>
  <si>
    <t>225х250х275</t>
  </si>
  <si>
    <t>265х295х325</t>
  </si>
  <si>
    <t>265х120х420</t>
  </si>
  <si>
    <t>330х325х415</t>
  </si>
  <si>
    <t>240х255х295</t>
  </si>
  <si>
    <t>525х195х45</t>
  </si>
  <si>
    <t>260х195х215</t>
  </si>
  <si>
    <t>260х225х240</t>
  </si>
  <si>
    <t>315х230х90</t>
  </si>
  <si>
    <t>260х260х265</t>
  </si>
  <si>
    <t>375х355х230</t>
  </si>
  <si>
    <t>460х440х260</t>
  </si>
  <si>
    <t>500х480х300</t>
  </si>
  <si>
    <t>240х240х110</t>
  </si>
  <si>
    <t>285х285х120</t>
  </si>
  <si>
    <t>340х340х120</t>
  </si>
  <si>
    <t>445х420х205</t>
  </si>
  <si>
    <t>235х235х95</t>
  </si>
  <si>
    <t>570х540х265</t>
  </si>
  <si>
    <t>525х495х315</t>
  </si>
  <si>
    <t>275х275х115</t>
  </si>
  <si>
    <t>320х320х135</t>
  </si>
  <si>
    <t>485х365х230</t>
  </si>
  <si>
    <t>580х420х235</t>
  </si>
  <si>
    <t>655х430х315</t>
  </si>
  <si>
    <t>175х170х150</t>
  </si>
  <si>
    <t>320х300х260</t>
  </si>
  <si>
    <t>290х270х300</t>
  </si>
  <si>
    <t>310х305х280</t>
  </si>
  <si>
    <t>330х320х275</t>
  </si>
  <si>
    <t>300х280х315</t>
  </si>
  <si>
    <t>200х195х175</t>
  </si>
  <si>
    <t>235х230х200</t>
  </si>
  <si>
    <t>270х260х230</t>
  </si>
  <si>
    <t>330х300х290</t>
  </si>
  <si>
    <t>355х340х345</t>
  </si>
  <si>
    <t>160х160х135</t>
  </si>
  <si>
    <t>200х200х175</t>
  </si>
  <si>
    <t>250х250х215</t>
  </si>
  <si>
    <t>108х108х80</t>
  </si>
  <si>
    <t>50х150х105</t>
  </si>
  <si>
    <t>192х192х145</t>
  </si>
  <si>
    <t>232х232х173</t>
  </si>
  <si>
    <t>80х80х60</t>
  </si>
  <si>
    <t>200х120х100</t>
  </si>
  <si>
    <t>385х360х380</t>
  </si>
  <si>
    <t>275х175х7</t>
  </si>
  <si>
    <t>270х30х45</t>
  </si>
  <si>
    <t>300х170х65</t>
  </si>
  <si>
    <t>405х115х10</t>
  </si>
  <si>
    <t>360х360х450</t>
  </si>
  <si>
    <t>330х330х330</t>
  </si>
  <si>
    <t>355х355х460</t>
  </si>
  <si>
    <t>170х108х78</t>
  </si>
  <si>
    <t>230х160х81</t>
  </si>
  <si>
    <t>333*260*45</t>
  </si>
  <si>
    <t>ВЕДРО ДЛЯ МУСОРА</t>
  </si>
  <si>
    <t>675х460х310</t>
  </si>
  <si>
    <t>290*210*300</t>
  </si>
  <si>
    <t>800х360х390</t>
  </si>
  <si>
    <t>462х162х272</t>
  </si>
  <si>
    <t>480х390х460</t>
  </si>
  <si>
    <t xml:space="preserve">"АПТЕЧКА ДОРОЖНАЯ" КОНТЕЙНЕР ДЛЯ АПТЕЧКИ 0,8Л С ВКЛАДЫШЕМ 170х108х78 </t>
  </si>
  <si>
    <t>"ВАЖНЫЕ МЕЛОЧИ" КОНТ-Р ДЛЯ ХРАНЕНИЯ 6,5л с вкладышем 310*200*180</t>
  </si>
  <si>
    <t>"ВСЕ НА ПИКНИК"  КОНТ-Р ДЛЯ ШАШЛЫКА 10 л</t>
  </si>
  <si>
    <t>"ВСЕ НА ПИКНИК" КОНТ-Р ДЛЯ ШАШЛЫКА 6,5л</t>
  </si>
  <si>
    <t>"ГЛАЗУНЬЯ" (для 2-х яиц) КОНТ-Р ДЛЯ ПРИГОТОВЛ.ЯИЦ В СВЧ</t>
  </si>
  <si>
    <t>"ГЛАЗУНЬЯ" (для 3-х яиц) КОНТ-Р ДЛЯ ПРИГОТОВЛ.ЯИЦ В СВЧ</t>
  </si>
  <si>
    <t>"ДОМАШНИЙ ДОКТОР" КОНТ-Р ДЛЯ АПТЕЧКИ 10л с вкладышем 355*235*190</t>
  </si>
  <si>
    <t>620х382х260</t>
  </si>
  <si>
    <t>"ДОМАШНИЙ ДОКТОР" КОНТ-Р ДЛЯ АПТЕЧКИ 6,5л с вкладышем 310*200*180</t>
  </si>
  <si>
    <t>"ПРОФИ KIDS" МУЛЬТИБОКС 5 СЕКЦИЙ</t>
  </si>
  <si>
    <t>605х410х480</t>
  </si>
  <si>
    <t>"ПРОФИ KIDS" ЯЩИК ДЛЯ ИГРУШЕК 15 л 410*295*183</t>
  </si>
  <si>
    <t>"ПРОФИ" МУЛЬТИБОКС 5 СЕКЦИЙ</t>
  </si>
  <si>
    <t>"ПРОФИ" ОРГАНАЙЗЕР 12</t>
  </si>
  <si>
    <t>"ПРОФИ" ОРГАНАЙЗЕР 7</t>
  </si>
  <si>
    <t>"ПРОФИ" ЯЩИК 15 л 410*295*183</t>
  </si>
  <si>
    <t>"ПРОФИ" ЯЩИК 15л. с вкладышем 410*295*183</t>
  </si>
  <si>
    <t>"ПРОФИ" ЯЩИК 25 л 410*295*312</t>
  </si>
  <si>
    <t>"ПРОФИ" ЯЩИК 25л. с вкладышем 410*295*312</t>
  </si>
  <si>
    <t>"РУКОДЕЛИЕ" КОНТ-Р ДЛЯ ХРАНЕНИЯ 10л с вкладышем 355*235*190</t>
  </si>
  <si>
    <t>"РЫБАЛКА" КОНТ-Р ДЛЯ ХРАНЕНИЯ 10л с вкладышем 355*235*190</t>
  </si>
  <si>
    <t>"ЯЙЦЕВАРКА" КОНТ-Р ДЛЯ ПРИГОТОВЛ.ЯИЦ В СВЧ</t>
  </si>
  <si>
    <t>640х470х350</t>
  </si>
  <si>
    <t>Disney СТОЛ ДЕТСКИЙ "САМОЛЕТЫ" 600*450*470</t>
  </si>
  <si>
    <t xml:space="preserve">БАНКА  ДЛЯ СЫПУЧИХ ПРОДУКТОВ С ЛОЖКОЙ  0,7л </t>
  </si>
  <si>
    <t>БАНКА  ОВАЛ.1,5л ДЛЯ СЫПУЧИХ ПРОДУКТОВ</t>
  </si>
  <si>
    <t>БАНКА  ОВАЛ.1л ДЛЯ СЫПУЧИХ ПРОДУКТОВ</t>
  </si>
  <si>
    <t>БАНКА  ОВАЛ.2л ДЛЯ СЫПУЧИХ ПРОДУКТОВ</t>
  </si>
  <si>
    <t>БАНКА "ЛЮКС" 1,1л ДЛЯ СЫПУЧИХ ПРОДУКТОВ</t>
  </si>
  <si>
    <t>БАНКА "ЛЮКС" 1,7л ДЛЯ СЫПУЧИХ ПРОДУКТОВ</t>
  </si>
  <si>
    <t>БАНКА "ЛЮКС" 2,3л ДЛЯ СЫПУЧИХ ПРОДУКТОВ</t>
  </si>
  <si>
    <t>БАНКА "ПРЕМИУМ" 0,5л С ГЕРМЕТИЧНОЙ КРЫШКОЙ</t>
  </si>
  <si>
    <t>БАНКА "ПРЕМИУМ" 0,6л С ГЕРМЕТИЧНОЙ КРЫШКОЙ</t>
  </si>
  <si>
    <t>БАНКА "СТАЙЛ" 1,3л ДЛЯ СЫПУЧИХ ПРОДУКТОВ</t>
  </si>
  <si>
    <t>БАНКА "СТАЙЛ" 2,2л ДЛЯ СЫПУЧИХ ПРОДУКТОВ</t>
  </si>
  <si>
    <t>БАНКА "СТАЙЛ" 4,0л ДЛЯ СЫПУЧИХ ПРОДУКТОВ</t>
  </si>
  <si>
    <t>БАНКА ДЛЯ ВАТЫ</t>
  </si>
  <si>
    <t>БАНКА ДЛЯ ХРАН. ПРОД.0,3л</t>
  </si>
  <si>
    <t>БАНКА ДЛЯ ХРАН. ПРОД.0,5л</t>
  </si>
  <si>
    <t>БАНКА ДЛЯ ХРАН. ПРОД.0,6л</t>
  </si>
  <si>
    <t>БАНКА ДЛЯ ХРАН. ПРОД.0,7л</t>
  </si>
  <si>
    <t>БАНКА ДЛЯ ХРАН. ПРОД.1,0л</t>
  </si>
  <si>
    <t>БАНКА ДЛЯ ХРАН. ПРОД.1,3л</t>
  </si>
  <si>
    <t>БАНКА КВАДР.0,6л ДЛЯ СЫПУЧИХ ПРОДУКТОВ</t>
  </si>
  <si>
    <t>БАНКА КВАДР.1,2л ДЛЯ СЫПУЧИХ ПРОДУКТОВ</t>
  </si>
  <si>
    <t>БАНКА КРУГЛАЯ  0,6л ДЛЯ СЫПУЧИХ ПРОДУКТОВ</t>
  </si>
  <si>
    <t>БАНКА КРУГЛАЯ  1,0л ДЛЯ СЫПУЧИХ ПРОДУКТОВ</t>
  </si>
  <si>
    <t>БАНКА КРУГЛАЯ  1,4л   ДЛЯ СЫПУЧИХ ПРОДУКТОВ</t>
  </si>
  <si>
    <t>БАНКА С ВАКУУМ.КР. 0,6л ДЛЯ СЫПУЧИХ ПРОДУКТОВ</t>
  </si>
  <si>
    <t>БАНКА С ВАКУУМ.КР. 1,0л ДЛЯ СЫПУЧИХ ПРОДУКТОВ</t>
  </si>
  <si>
    <t>БАНКА С ВАКУУМ.КР. 1,4л ДЛЯ СЫПУЧИХ ПРОДУКТОВ</t>
  </si>
  <si>
    <t>БАНКИ (2шт) 0,5л+1,0л С ЗАКРУЧ.КРЫШКОЙ</t>
  </si>
  <si>
    <t>БАНКИ (2шт) 0,6л+1,3л С ЗАКРУЧ.КРЫШКОЙ</t>
  </si>
  <si>
    <t>БАНКИ (2шт) 0.3л+0,7л С ЗАКРУЧ.КРЫШКОЙ</t>
  </si>
  <si>
    <t>БАНКИ(3шт)"СТАЙЛ" 1,3л+2,2л+4,0л ДЛЯ СЫПУЧИХ ПРОДУКТОВ</t>
  </si>
  <si>
    <t>БОКС ДЛЯ ГУБОК "ФЛЕР"</t>
  </si>
  <si>
    <t>ВАННА ДЕТСКАЯ "МАЛЫШ"</t>
  </si>
  <si>
    <t>ВАННА ДЕТСКАЯ "МАЛЮТКА"</t>
  </si>
  <si>
    <t>ВАННА ДЕТСКАЯ "МАЛЮТКА"  с аппликацией</t>
  </si>
  <si>
    <t>ВАНТУЗ</t>
  </si>
  <si>
    <t>ВАНТУЗ "ПРЕМИУМ"</t>
  </si>
  <si>
    <t>ВАНТУЗ "ПРЕМИУМ" h 430 мм</t>
  </si>
  <si>
    <t xml:space="preserve">ВЕДРО  2л БЕЗ КРЫШКИ </t>
  </si>
  <si>
    <t>ВЕДРО  3л БЕЗ КРЫШКИ</t>
  </si>
  <si>
    <t>ВЕДРО  5л БЕЗ КРЫШКИ</t>
  </si>
  <si>
    <t>ВЕДРО 10л БЕЗ КРЫШКИ</t>
  </si>
  <si>
    <t>ВЕДРО 11 л БЕЗ КРЫШКИ</t>
  </si>
  <si>
    <t>320х320х440</t>
  </si>
  <si>
    <t>ВЕДРО 12л БЕЗ КРЫШКИ</t>
  </si>
  <si>
    <t>ВЕДРО 12л ОГОРОДНОЕ</t>
  </si>
  <si>
    <t>ВЕДРО 13л БЕЗ КРЫШКИ</t>
  </si>
  <si>
    <t>ВЕДРО 2л ДЕТСКОЕ</t>
  </si>
  <si>
    <t>ВЕДРО 7л БЕЗ КРЫШКИ</t>
  </si>
  <si>
    <t>ВЕДРО 9л БЕЗ КРЫШКИ</t>
  </si>
  <si>
    <t>300х300х410</t>
  </si>
  <si>
    <t>ВЕДРО 9л. "ГРИБЫ"</t>
  </si>
  <si>
    <t>ВЕДРО 9л. "ЯБЛОКИ"</t>
  </si>
  <si>
    <t>ВЕДРО"ЛЮКС" 15л</t>
  </si>
  <si>
    <t>360х360х610</t>
  </si>
  <si>
    <t>800х360х340</t>
  </si>
  <si>
    <t>ВЕДРО"ЛЮКС" 20л</t>
  </si>
  <si>
    <t>ВЕДРО-ТУАЛЕТ</t>
  </si>
  <si>
    <t>ВЕЕР ДЛЯ РАЗДУВА ОГНЯ</t>
  </si>
  <si>
    <t>495х200х65</t>
  </si>
  <si>
    <t>ВЕШАЛКА 30-34 ДЕТСКАЯ</t>
  </si>
  <si>
    <t>ВЕШАЛКА 36-38 ДЕТСКАЯ</t>
  </si>
  <si>
    <t>ВЕШАЛКА 36-38 ДЕТСКАЯ  (5шт)</t>
  </si>
  <si>
    <t>ВЕШАЛКА 40-42 ДЕТСКАЯ (3шт)</t>
  </si>
  <si>
    <t>ВЕШАЛКА 44-46 ДЕТСКАЯ (3шт)</t>
  </si>
  <si>
    <t>ВЕШАЛКА 48-50 ДЛЯ БРЮК И ЮБОК (Зшт)</t>
  </si>
  <si>
    <t>ВЕШАЛКА 48-50 ДЛЯ ВЕРХ.ОД</t>
  </si>
  <si>
    <t>ВЕШАЛКА 48-50 ДЛЯ ВЕРХ.ОД.</t>
  </si>
  <si>
    <t>ВЕШАЛКА 48-50 ДЛЯ ВЕРХ.ОД. (3шт)</t>
  </si>
  <si>
    <t>ВЕШАЛКА 48-50 ДЛЯ ВЕРХ.ОД. (Зшт)</t>
  </si>
  <si>
    <t>ВЕШАЛКА 52-54 ДЛЯ ВЕРХ.ОД</t>
  </si>
  <si>
    <t>ВЕШАЛКА 52-54 ДЛЯ ВЕРХ.ОД.</t>
  </si>
  <si>
    <t>ВЕШАЛКА 52-54 ДЛЯ ВЕРХ.ОД. (3шт)</t>
  </si>
  <si>
    <t>ВЕШАЛКА 52-54 ДЛЯ СОРОЧЕК (3шт)</t>
  </si>
  <si>
    <t>ВОРОНКА  d 120</t>
  </si>
  <si>
    <t>ВОРОНКА  d 80</t>
  </si>
  <si>
    <t>ГОРКА  ДЛЯ КУПАНИЯ</t>
  </si>
  <si>
    <t>ГОРШОК ДЕТСКИЙ</t>
  </si>
  <si>
    <t>ГОРШОК ДЕТСКИЙ С "ПОДНОЖКОЙ"</t>
  </si>
  <si>
    <t>ГОРШОК ДЕТСКИЙ ТУАЛЕТНЫЙ С КРЫШКОЙ</t>
  </si>
  <si>
    <t>ГОРШОК ДЕТСКИЙ ТУАЛЕТНЫЙ.</t>
  </si>
  <si>
    <t>ГОРШОК ДЛЯ ОРХИДЕЙ d 160</t>
  </si>
  <si>
    <t>ГОРШОК ДЛЯ ЦВЕТОВ d 160</t>
  </si>
  <si>
    <t>ГОРШОК ДЛЯ ЦВЕТОВ d 200</t>
  </si>
  <si>
    <t>ГОРШОК ДЛЯ ЦВЕТОВ d 250</t>
  </si>
  <si>
    <t>ДЕРЖАТЕЛЬ  д/ТБ</t>
  </si>
  <si>
    <t>ДЕРЖАТЕЛЬ д/ПОЛОТЕНЕЦ</t>
  </si>
  <si>
    <t>ДЕРЖАТЕЛЬ ДЛЯ ЕМКОСТЕЙ</t>
  </si>
  <si>
    <t>ДЕРЖАТЕЛЬ ДЛЯ ТБ</t>
  </si>
  <si>
    <t>ДЕРЖАТЕЛЬ ДЛЯ ТБ НА ПРИСОСЕ</t>
  </si>
  <si>
    <t>ДОРОЖНЫЙ НАБОР</t>
  </si>
  <si>
    <t>ДОСКА РАЗДЕЛОЧНАЯ "КОМФОРТ" (2шт.) 290*210</t>
  </si>
  <si>
    <t>ДОСКА РАЗДЕЛОЧНАЯ "КОМФОРТ" (2шт.) 370*290</t>
  </si>
  <si>
    <t>ДОСКА РАЗДЕЛОЧНАЯ "КОМФОРТ" (2шт.) 370*290,290*210</t>
  </si>
  <si>
    <t>ДОСКА РАЗДЕЛОЧНАЯ "КОМФОРТ" 290*210</t>
  </si>
  <si>
    <t>ДОСКА РАЗДЕЛОЧНАЯ "КОМФОРТ"370*290</t>
  </si>
  <si>
    <t>ДОСКА РАЗДЕЛОЧНАЯ "ПРЕМИУМ" 215*143</t>
  </si>
  <si>
    <t>ДОСКА РАЗДЕЛОЧНАЯ "ПРЕМИУМ" 290*190</t>
  </si>
  <si>
    <t>ДОСКА РАЗДЕЛОЧНАЯ "ПРЕМИУМ" 360*240</t>
  </si>
  <si>
    <t>ДОСКА РАЗДЕЛОЧНАЯ "ЭКСТРА" 227*145</t>
  </si>
  <si>
    <t>ДУРШЛАГ ДВОЙНОЙ  d 225</t>
  </si>
  <si>
    <t>ДУРШЛАГ ДВОЙНОЙ d 190</t>
  </si>
  <si>
    <t>ДУРШЛАГ С РУЧКОЙ  d 170</t>
  </si>
  <si>
    <t>ДУРШЛАГ С РУЧКОЙ d 190</t>
  </si>
  <si>
    <t>ДУРШЛАГ С РУЧКОЙ d 192</t>
  </si>
  <si>
    <t>КАСТРЮЛЯ 0,7л ДЛЯ СВЧ-печи</t>
  </si>
  <si>
    <t>КАСТРЮЛЯ 1,2л ДЛЯ СВЧ-печи</t>
  </si>
  <si>
    <t>КАСТРЮЛЯ 2,1л ДЛЯ СВЧ-печи</t>
  </si>
  <si>
    <t>КАШПО d  80</t>
  </si>
  <si>
    <t>КАШПО d 108</t>
  </si>
  <si>
    <t>КАШПО d 150</t>
  </si>
  <si>
    <t>КАШПО d 192</t>
  </si>
  <si>
    <t>КАШПО d 232</t>
  </si>
  <si>
    <t>КОВШ 1,5 л</t>
  </si>
  <si>
    <t>КОВШ 1,5л</t>
  </si>
  <si>
    <t>КОМПЛ.(2шт) ДУЭТ 0.7л, 1.4л КВАДР.</t>
  </si>
  <si>
    <t>КОМПЛ.(2шт) КАСКАД 0.46л, 1.0л КВАДРО</t>
  </si>
  <si>
    <t>КОМПЛ.(2шт) КАСКАД 1.2л, 2.2л ПРЯМ.</t>
  </si>
  <si>
    <t>КОМПЛ.(2шт)"СМАЙЛ"КРУГЛ.С КЛАПАНОМ (0,4л+0,8л) СВЧ</t>
  </si>
  <si>
    <t>КОМПЛ.(3шт) КАСКАД 0.7л КВАДРО</t>
  </si>
  <si>
    <t>КОМПЛ.(3шт) КАСКАД 0.7л ПРЯМ.</t>
  </si>
  <si>
    <t>КОМПЛ.(3шт) КАСКАД 0.7л, 1.2л, 2.2л ПРЯМ.</t>
  </si>
  <si>
    <t>КОМПЛ.(3шт) КАСКАД-2  1.0л КВАДРО</t>
  </si>
  <si>
    <t>КОМПЛ.(3шт) КАСКАД-2  1.0л ПРЯМ.</t>
  </si>
  <si>
    <t>КОМПЛ.(3шт) КАСКАД-3  1.4л КВАДРО</t>
  </si>
  <si>
    <t>КОМПЛ.(3шт)"ЛАЙТ"КВАДР.(0,46л 0,95л 1,5л) СВЧ</t>
  </si>
  <si>
    <t>КОМПЛ.(3шт)"ЛАЙТ"ПРЯМ.(0,45л 0,9л 1,9л) СВЧ</t>
  </si>
  <si>
    <t>КОМПЛ.(3шт)"СМАЙЛ"КРУГЛ.С КЛАПАНОМ 0,4л СВЧ</t>
  </si>
  <si>
    <t>КОМПЛ.(3шт)"СМАЙЛ"КРУГЛ.С КЛАПАНОМ 0,8л СВЧ</t>
  </si>
  <si>
    <t>КОМПЛ.(3шт)"СМАЙЛ"КРУГЛ.С КЛАПАНОМ(0,4л,0,8л,1,6л) СВЧ</t>
  </si>
  <si>
    <t>КОМПЛ.(4шт)"ЛАЙТ"КВАДР.(0,46л 0,95л 1,5л 2,5л) СВЧ</t>
  </si>
  <si>
    <t>КОМПЛ.(4шт)"ЛАЙТ"ПРЯМ.(0,45л 0,9л 1,9л 3,0л) СВЧ</t>
  </si>
  <si>
    <t>КОМПЛ.(5шт) КАСКАД 0.46л КВАДРО</t>
  </si>
  <si>
    <t xml:space="preserve">КОНТЕЙНЕР "АРТЛАЙН" 12 л  ПЕДАЛЬНЫЙ ДЛЯ МУСОРА </t>
  </si>
  <si>
    <t>800х300х340</t>
  </si>
  <si>
    <t xml:space="preserve">КОНТЕЙНЕР "АРТЛАЙН" 8л ПЕДАЛЬНЫЙ ДЛЯ МУСОРА </t>
  </si>
  <si>
    <t>КОНТЕЙНЕР ДЛЯ ИГРУШЕК (на колесах)</t>
  </si>
  <si>
    <t>КОНТЕЙНЕР ДЛЯ ИГРУШЕК С ВЫДВ.ЛОТКАМИ (на колесах)</t>
  </si>
  <si>
    <t>КОНТЕЙНЕР ДЛЯ КУХНИ "ТЮЛЬПАН"</t>
  </si>
  <si>
    <t>КОНТЕЙНЕР ДЛЯ МУСОРА "ZOO" 0,5л</t>
  </si>
  <si>
    <t>КОНТЕЙНЕР ДЛЯ МУСОРА "ZOO" 0,8л</t>
  </si>
  <si>
    <t>КОНТЕЙНЕР ДЛЯ МУСОРА "ФЛЕР" 1,0л</t>
  </si>
  <si>
    <t>КОНТЕЙНЕР ДЛЯ МУСОРА "ФЛЕР" 1,6л</t>
  </si>
  <si>
    <t>КОНТЕЙНЕР ДЛЯ МУСОРА 14л</t>
  </si>
  <si>
    <t>КОНТЕЙНЕР ДЛЯ ОВОЩЕЙ   7,6л</t>
  </si>
  <si>
    <t>КОНТЕЙНЕР ДЛЯ ОВОЩЕЙ 11,2л</t>
  </si>
  <si>
    <t>КОНТЕЙНЕР ДЛЯ ОВОЩЕЙ 3-х СЕКЦ.(на колесах,лоток 10л)</t>
  </si>
  <si>
    <t>КОНТЕЙНЕР ДЛЯ ОВОЩЕЙ 3-х СЕКЦ.С ВЫДВ. ЛОТКАМИ  (лоток 9л)</t>
  </si>
  <si>
    <t>КОНТЕЙНЕР ДЛЯ ОВОЩЕЙ 4-х СЕКЦ. (на колесах,лоток 10л)</t>
  </si>
  <si>
    <t>КОНТЕЙНЕР ДЛЯ ХРАНЕНИЯ 310*200*180 6.5л</t>
  </si>
  <si>
    <t>КОНТЕЙНЕР ДЛЯ ХРАНЕНИЯ 355*235*190 10л</t>
  </si>
  <si>
    <t>КОНТЕЙНЕР ДЛЯ ХРАНЕНИЯ 415*270*220 15л</t>
  </si>
  <si>
    <t>КОНТЕЙНЕР НАВЕСНОЙ НА ПРИСОСАХ</t>
  </si>
  <si>
    <t>КОНТЕЙНЕР ПЕДАЛЬНЫЙ ДЛЯ МУСОРА 20л</t>
  </si>
  <si>
    <t>КОНТЕЙНЕР ПЕДАЛЬНЫЙ ДЛЯ МУСОРА 8л.</t>
  </si>
  <si>
    <t>КОНТЕЙНЕР УНИВЕРСАЛЬНЫЙ 230х160х81</t>
  </si>
  <si>
    <t>КОНТ-Р "КАСКАД"КВАДРО 0,46л СВЧ (разобр.)</t>
  </si>
  <si>
    <t>КОНТ-Р "КАСКАД"КВАДРО 0,7л СВЧ (разобр.)</t>
  </si>
  <si>
    <t>КОНТ-Р "КАСКАД"КВАДРО 1,0л СВЧ (разобр.)</t>
  </si>
  <si>
    <t>КОНТ-Р "КАСКАД"ПРЯМ. 0,7л СВЧ (разобр.)</t>
  </si>
  <si>
    <t>КОНТ-Р "КАСКАД"ПРЯМ. 1,0л СВЧ (разобр.)</t>
  </si>
  <si>
    <t>КОНТ-Р "ЛАЙТ"КВАДР.0,46л СВЧ</t>
  </si>
  <si>
    <t>КОНТ-Р "ЛАЙТ"КВАДР.0,95л СВЧ</t>
  </si>
  <si>
    <t>КОНТ-Р "ЛАЙТ"КВАДР.1,5л СВЧ</t>
  </si>
  <si>
    <t>КОНТ-Р "ЛАЙТ"КВАДР.2,5л СВЧ</t>
  </si>
  <si>
    <t>КОНТ-Р "ЛАЙТ"ПРЯМ.0,45л СВЧ</t>
  </si>
  <si>
    <t>КОНТ-Р "ЛАЙТ"ПРЯМ.0,9л СВЧ</t>
  </si>
  <si>
    <t>КОНТ-Р "ЛАЙТ"ПРЯМ.1,9л СВЧ</t>
  </si>
  <si>
    <t>КОНТ-Р "ЛАЙТ"ПРЯМ.3,0л СВЧ</t>
  </si>
  <si>
    <t>КОНТ-Р "ЛОК декор" ПРЯМ. 0,75 л СВЧ</t>
  </si>
  <si>
    <t>КОНТ-Р "ЛОК декор" ПРЯМ. 1,1 л СВЧ</t>
  </si>
  <si>
    <t>КОНТ-Р "ЛОК декор" ПРЯМ. 1,8 л СВЧ</t>
  </si>
  <si>
    <t>КОНТ-Р "ПРЕМИУМ"КВАДР.1,7л СВЧ</t>
  </si>
  <si>
    <t>КОНТ-Р "ПРЕМИУМ"КВАДР.2,2 СВЧ</t>
  </si>
  <si>
    <t>КОНТ-Р "ПРЕМИУМ"КВАДР.3,0л СВЧ</t>
  </si>
  <si>
    <t>КОНТ-Р "ПРЕМИУМ"ПРЯМ.0,5л СВЧ</t>
  </si>
  <si>
    <t>КОНТ-Р "ПРЕМИУМ"ПРЯМ.0,75л СВЧ</t>
  </si>
  <si>
    <t>КОНТ-Р "ПРЕМИУМ"ПРЯМ.1,2л СВЧ</t>
  </si>
  <si>
    <t>КОНТ-Р "ПРЕМИУМ"ПРЯМ.1,8л СВЧ</t>
  </si>
  <si>
    <t>КОНТ-Р "ПРЕМИУМ"ПРЯМ.2,4л СВЧ</t>
  </si>
  <si>
    <t>КОНТ-Р "СМАЙЛ"КРУГЛ.С КЛАПАНОМ 0,4л СВЧ</t>
  </si>
  <si>
    <t>КОНТ-Р "СМАЙЛ"КРУГЛ.С КЛАПАНОМ 0,8л СВЧ</t>
  </si>
  <si>
    <t>КОНТ-Р "СМАЙЛ"КРУГЛ.С КЛАПАНОМ 1,6л СВЧ</t>
  </si>
  <si>
    <t>КОНТ-Р "ФРЭШ ФИШ"ПРЯМ.0,6л СВЧ</t>
  </si>
  <si>
    <t>КОНТ-Р "ФРЭШ ФУД"ПРЯМ.0,6л СВЧ</t>
  </si>
  <si>
    <t>КОНТ-Р д/СВЧ КВАДР.2,2л (МЕНАЖНИЦА)</t>
  </si>
  <si>
    <t>КОНТ-Р д/СВЧ ПРЯМ.1,8л (МЕНАЖНИЦА)</t>
  </si>
  <si>
    <t>КОНТ-Р ДЛЯ ЗАВТРАКА 0,75л СВЧ</t>
  </si>
  <si>
    <t>КОНТ-Р КАСКАД 0.7л ПРЯМ.</t>
  </si>
  <si>
    <t>КОРЗИНА  45л ДЛЯ БЕЛЬЯ</t>
  </si>
  <si>
    <t>КОРЗИНА "АРТЛАЙН" 15 л КРУГЛАЯ С КРЫШКОЙ</t>
  </si>
  <si>
    <t>КОРЗИНА "АРТЛАЙН" 32л КРУГЛАЯ</t>
  </si>
  <si>
    <t>КОРЗИНА "АРТЛАЙН" 32л ОВАЛЬНАЯ</t>
  </si>
  <si>
    <t>КОРЗИНА "АРТЛАЙН" 60л ДЛЯ БЕЛЬЯ С КРЫШКОЙ</t>
  </si>
  <si>
    <t>КОРЗИНА 50л ДЛЯ БЕЛЬЯ</t>
  </si>
  <si>
    <t>КОРЗИНА ДЛЯ БУМАГ</t>
  </si>
  <si>
    <t>КОРЗИНА ДЛЯ МУСОРА</t>
  </si>
  <si>
    <t>КОРЗИНА ДЛЯ ХРАНЕНИЯ УНИВЕРС.22л</t>
  </si>
  <si>
    <t>580х425х510</t>
  </si>
  <si>
    <t>КОРЗИНКА "СТАЙЛ" квадр. 4,0л 225*224*129</t>
  </si>
  <si>
    <t>КОРЗИНКА "СТАЙЛ" кругл. 2,2л d 185  h 136</t>
  </si>
  <si>
    <t>КОРЗИНКА "СТАЙЛ" овал. 3,2л 234*185*137</t>
  </si>
  <si>
    <t>КОРЗИНКА 200*100*48</t>
  </si>
  <si>
    <t>КОРЗИНКА 250*150*72</t>
  </si>
  <si>
    <t>КОРЗИНКА 300*195*95</t>
  </si>
  <si>
    <t>КОРЗИНКА 360*250*125</t>
  </si>
  <si>
    <t>КОРОБКА ДЛЯ МЕЛОЧЕЙ "ПРОФИ 3" 285*140*70</t>
  </si>
  <si>
    <t>КРУЖКА 0,25</t>
  </si>
  <si>
    <t>КРУЖКА 0,25л с аппликацией</t>
  </si>
  <si>
    <t>КРУЖКА 0,3л</t>
  </si>
  <si>
    <t>КРУЖКА 0,3л с аппликацией</t>
  </si>
  <si>
    <t>КРУЖКА ДЛЯ МИКСЕРА  2л</t>
  </si>
  <si>
    <t>КРУЖКА МЕРНАЯ  0,5л</t>
  </si>
  <si>
    <t>КРУЖКА МЕРНАЯ 1л</t>
  </si>
  <si>
    <t>КРЫШКА ДЛЯ СВЧ d 220</t>
  </si>
  <si>
    <t>КРЫШКА ДЛЯ СВЧ d 235</t>
  </si>
  <si>
    <t>745х500х260</t>
  </si>
  <si>
    <t>КРЮЧОК 4-Х РОЖКОВЫЙ</t>
  </si>
  <si>
    <t>ЛАНЧБОКС КОНТ-Р ДЛЯ СВЧ 0,42л</t>
  </si>
  <si>
    <t>ЛАНЧБОКС КОНТ-Р ДЛЯ СВЧ 0.98л</t>
  </si>
  <si>
    <t>ЛОТОК ДВОЙНОЙ</t>
  </si>
  <si>
    <t>ЛОТОК ДЛЯ СТОЛОВЫХ ПРИБОРОВ</t>
  </si>
  <si>
    <t>ЛОТОК ДЛЯ СТОЛОВЫХ ПРИНАДЛЕЖНОСТЕЙ</t>
  </si>
  <si>
    <t>МАСЛЕНКА</t>
  </si>
  <si>
    <t>МИСКА "ЛУИЗА" d 280  3,5л</t>
  </si>
  <si>
    <t>МИСКА "ЛУИЗА" d 320  5,0л</t>
  </si>
  <si>
    <t>МУХОБОЙКА</t>
  </si>
  <si>
    <t>МЫЛЬНИЦА</t>
  </si>
  <si>
    <t>МЫЛЬНИЦА ДОРОЖНАЯ</t>
  </si>
  <si>
    <t>МЫЛЬНИЦА ЗАКРЫТАЯ</t>
  </si>
  <si>
    <t>МЫЛЬНИЦА НАВЕСНАЯ</t>
  </si>
  <si>
    <t>МЫЛЬНИЦА НАСТОЛЬНАЯ</t>
  </si>
  <si>
    <t>МЫЛЬНИЦА НАСТОЛЬНАЯ "ФЛЕР"</t>
  </si>
  <si>
    <t>МЫЛЬНИЦА С ПРИСОСАМИ</t>
  </si>
  <si>
    <t>НАБОР (3шт) МИСОК ДЛЯ КУХНИ</t>
  </si>
  <si>
    <t>НАБОР (3шт) СТАКАНОВ ДЛЯ СОКА 0,4л</t>
  </si>
  <si>
    <t>НАБОР (6шт) СТАКАНОВ ДЛЯ СОКА 0,4л</t>
  </si>
  <si>
    <t>НАБОР ДЛЯ СПЕЦИЙ</t>
  </si>
  <si>
    <t>НАКЛАДКА ДЕТСКАЯ НА УНИТАЗ (универсальная)</t>
  </si>
  <si>
    <t>ПАРОВАРКА 2,5л ДЛЯ СВЧ-печи</t>
  </si>
  <si>
    <t>ПОДНОС</t>
  </si>
  <si>
    <t>ПОДСТАВКА д/ЗУБНЫХ ЩЕТОК И ПАСТЫ "ФЛЕР"</t>
  </si>
  <si>
    <t>ПОДСТАВКА ДЛЯ ЗУБНЫХ ЩЕТОК</t>
  </si>
  <si>
    <t>ПОДСТАВКА ДЛЯ ЦВЕТОВ КВАДРАТНАЯ 6-ти СЕКЦИОННАЯ</t>
  </si>
  <si>
    <t>ПОДСТАВКА ДЛЯ ЦВЕТОВ ОВАЛЬНАЯ 3-х СЕКЦИОННАЯ</t>
  </si>
  <si>
    <t>ПОЛКА ДЛЯ ВАННОЙ</t>
  </si>
  <si>
    <t>ПОЛКА НАВЕСНАЯ</t>
  </si>
  <si>
    <t>ПОЛКА НАВЕСНАЯ  3-х ЯРУСНАЯ</t>
  </si>
  <si>
    <t>ПОЛКА НАВЕСНАЯ 3-х ЯРУСНАЯ НА ПРИСОСАХ</t>
  </si>
  <si>
    <t>ПОЛКА УГЛОВАЯ</t>
  </si>
  <si>
    <t>ПОЛКА УГЛОВАЯ 2-х СЕКЦИОННАЯ</t>
  </si>
  <si>
    <t>ПОЛКА УГЛОВАЯ СБОРНАЯ (2-х ЯРУСНАЯ)</t>
  </si>
  <si>
    <t>ПОЛКА УГЛОВАЯ СБОРНАЯ (3-х ЯРУСНАЯ)</t>
  </si>
  <si>
    <t>ПЫЛЕВЫБИВАЛКА</t>
  </si>
  <si>
    <t>РЕШЕТКА ДЛЯ МОЙКИ</t>
  </si>
  <si>
    <t>РЕШЕТКА ДЛЯ МОЙКИ УНИВЕРСАЛЬНАЯ</t>
  </si>
  <si>
    <t>РОЖОК ДЛЯ ОБУВИ</t>
  </si>
  <si>
    <t>САЛАТНИК "НУВО" 0.8 л КВАДР.</t>
  </si>
  <si>
    <t>САЛАТНИК "НУВО" 2,0л КВАДР.</t>
  </si>
  <si>
    <t>САЛАТНИК "НУВО" 3,5л КВАДР.</t>
  </si>
  <si>
    <t>САЛАТНИК "ПРЕМИУМ" 0.7л КВАДР.</t>
  </si>
  <si>
    <t>САЛАТНИК "ПРЕМИУМ" 2.0л КВАДР.</t>
  </si>
  <si>
    <t>САЛАТНИК КВАДР. 0,8л</t>
  </si>
  <si>
    <t>САЛАТНИК КВАДР. 3,5л</t>
  </si>
  <si>
    <t>САЛАТНИК КРУГЛ.0,4л</t>
  </si>
  <si>
    <t>САЛАТНИК КРУГЛ.2,5л</t>
  </si>
  <si>
    <t>СИДЕНЬЕ ДЕТСКОЕ ДЛЯ КУПАНИЯ НА ПРИСОСАХ</t>
  </si>
  <si>
    <t>СОВОК ДЛЯ МУСОРА</t>
  </si>
  <si>
    <t>СОВОК ДЛЯ СЫПУЧИХ ПРОДУКТОВ  1,0л</t>
  </si>
  <si>
    <t>СОВОК ДЛЯ СЫПУЧИХ ПРОДУКТОВ 0,25л</t>
  </si>
  <si>
    <t>СОКОВЫЖИМАЛКА ДЛЯ ЦИТРУСОВЫХ ФРУКТОВ</t>
  </si>
  <si>
    <t>СТАКАН ДЛЯ СОКА 0,4л</t>
  </si>
  <si>
    <t>СТАКАН НА ПРИСОСЕ</t>
  </si>
  <si>
    <t>СТОЛ ДЕТСКИЙ "АЗБУКА" 600*450*470</t>
  </si>
  <si>
    <t>СТОЛ ДЕТСКИЙ "МАЛЫШ" 510*510*475</t>
  </si>
  <si>
    <t>555х555х345</t>
  </si>
  <si>
    <t>СТОЛИК - ПОДНОС</t>
  </si>
  <si>
    <t>СТУЛЬЧИК ДЕТСКИЙ</t>
  </si>
  <si>
    <t>СТУЛЬЧИК ДЕТСКИЙ "МАЛЫШ"</t>
  </si>
  <si>
    <t>СТУЛЬЧИК ДЕТСКИЙ ТУАЛЕТНЫЙ</t>
  </si>
  <si>
    <t>СУХАРНИЦА БОЛЬШАЯ 330*220*85</t>
  </si>
  <si>
    <t>СУХАРНИЦА МАЛАЯ 290*190*75</t>
  </si>
  <si>
    <t>СУШИЛКА ДЛЯ ПОСУДЫ (2-х ЯРУСНАЯ)</t>
  </si>
  <si>
    <t>СУШИЛКА НАВЕСНАЯ</t>
  </si>
  <si>
    <t>ТАБУРЕТ</t>
  </si>
  <si>
    <t>360х360х500</t>
  </si>
  <si>
    <t>ТАБУРЕТ "АРТЛАЙН" БОЛЬШОЙ h 450</t>
  </si>
  <si>
    <t>ТАБУРЕТ "АРТЛАЙН" МАЛЫЙ h 330</t>
  </si>
  <si>
    <t>ТАБУРЕТ ДЕТСКИЙ</t>
  </si>
  <si>
    <t>ТАБУРЕТ-ПОДСТАВКА</t>
  </si>
  <si>
    <t>ТАБУРЕТ-ПОДСТАВКА "ZOO"</t>
  </si>
  <si>
    <t>ТАЗ КВАДРАТНЫЙ 3,5л</t>
  </si>
  <si>
    <t>ТАЗ КВАДРАТНЫЙ 6л</t>
  </si>
  <si>
    <t>ТАЗ КВАДРАТНЫЙ 9л</t>
  </si>
  <si>
    <t>ТАЗ КРУГЛЫЙ 16л с РУЧКАМИ</t>
  </si>
  <si>
    <t>ТАЗ КРУГЛЫЙ 2,5л</t>
  </si>
  <si>
    <t>ТАЗ КРУГЛЫЙ 27л с РУЧКАМИ</t>
  </si>
  <si>
    <t>ТАЗ КРУГЛЫЙ 32л с РУЧКАМИ</t>
  </si>
  <si>
    <t>ТАЗ КРУГЛЫЙ 4л</t>
  </si>
  <si>
    <t>ТАЗ КРУГЛЫЙ 6,5л</t>
  </si>
  <si>
    <t>ТАЗ ЛЮКС 12л кругл.</t>
  </si>
  <si>
    <t>ТАЗ ЛЮКС 20л кругл.</t>
  </si>
  <si>
    <t>ТАЗ ЛЮКС 30л кругл.</t>
  </si>
  <si>
    <t>ТАЗ ОВАЛЬНЫЙ 16л с РУЧКАМИ</t>
  </si>
  <si>
    <t>ТАЗ ОВАЛЬНЫЙ 20л с РУЧКАМИ</t>
  </si>
  <si>
    <t>ТАЗ ОВАЛЬНЫЙ 30л с РУЧКАМИ</t>
  </si>
  <si>
    <t>ТАРЕЛКА ДЕТСКАЯ  С НАБОРОМ ВИЛОК И ЛОЖЕК</t>
  </si>
  <si>
    <t>ТАРЕЛКА КВАДР. 240*240</t>
  </si>
  <si>
    <t>ТАРЕЛКА КРУГЛ. d 190</t>
  </si>
  <si>
    <t>ФУТЛЯР ДЛЯ ЗУБНОЙ ЩЕТКИ</t>
  </si>
  <si>
    <t>ХЛЕБНИЦА</t>
  </si>
  <si>
    <t>ХЛЕБНИЦА В УПАКОВКЕ</t>
  </si>
  <si>
    <t>ШЕЙКЕР 0,85л</t>
  </si>
  <si>
    <t>ЭТАЖЕРКА ДЛЯ ОБУВИ</t>
  </si>
  <si>
    <t xml:space="preserve">ЭТАЖЕРКА ДЛЯ ОБУВИ "ELIT" 3 ПОЛКИ  </t>
  </si>
  <si>
    <t>465х390х510</t>
  </si>
  <si>
    <t>ЭТАЖЕРКА ДЛЯ ОБУВИ "ELIT" 3 ПОЛКИ  (на колесах)</t>
  </si>
  <si>
    <t>510х390х325</t>
  </si>
  <si>
    <t>ЭТАЖЕРКА ДЛЯ ОБУВИ "ELIT" 5 ПОЛОК (на колесах)</t>
  </si>
  <si>
    <t>ЭТАЖЕРКА ДЛЯ ОБУВИ "КОМФОРТ"</t>
  </si>
  <si>
    <t>ЭТАЖЕРКА ОВАЛЬНАЯ  3-х СЕКЦИОННАЯ(на колесах)</t>
  </si>
  <si>
    <t>ЭТАЖЕРКА ОВАЛЬНАЯ 4-х СЕКЦИОННАЯ (на колесах)</t>
  </si>
  <si>
    <t>ЭТАЖЕРКА УГЛОВАЯ 3-х СЕКЦИОННАЯ (на колесах)</t>
  </si>
  <si>
    <t>ЭТАЖЕРКА УГЛОВАЯ 4-х СЕКЦИОННАЯ (на колесах)</t>
  </si>
  <si>
    <t>ЭТАЖЕРКА УЗКАЯ 3 СЕКЦ."ФЛЕР"</t>
  </si>
  <si>
    <t>ЭТАЖЕРКА УЗКАЯ 4 СЕКЦ."ФЛЕР"</t>
  </si>
  <si>
    <t>ЭТАЖЕРКА УНИВЕРСАЛЬНАЯ -1</t>
  </si>
  <si>
    <t>ЭТАЖЕРКА УНИВЕРСАЛЬНАЯ -2</t>
  </si>
  <si>
    <t>ЯЩИК "АРТЛАЙН" 30 л С КРЫШКОЙ 460*345*245</t>
  </si>
  <si>
    <t>ЯЩИК ДЕТСКИЙ "РАДУГА" 310*200*180 6.5л</t>
  </si>
  <si>
    <t>ЯЩИК ДЕТСКИЙ "РАДУГА" 355*235*190 10л</t>
  </si>
  <si>
    <t>ЯЩИК ДЕТСКИЙ "РАДУГА" 415*270*220 15л</t>
  </si>
  <si>
    <t>ЯЩИК ДЕТСКИЙ "СЮРПРИЗ" 470*370*250</t>
  </si>
  <si>
    <t>ЯЩИК ДЕТСКИЙ "УЛЫБКА" 335*335*200 15л</t>
  </si>
  <si>
    <t>ЯЩИК ДЛЯ ЕЛОЧНЫХ ИГРУШЕК 470*370*250</t>
  </si>
  <si>
    <t>ЯЩИК ДЛЯ ИГРУШЕК 600*400*170 НА КОЛЕСАХ</t>
  </si>
  <si>
    <t>ЯЩИК ДЛЯ ИГРУШЕК 600*400*300 НА КОЛЕСАХ</t>
  </si>
  <si>
    <t>ЯЩИК ДЛЯ ХРАНЕНИЯ МЕЛОЧЕЙ 284*144*85</t>
  </si>
  <si>
    <t>ЯЩИК ДЛЯ ЦВЕТОВ С ПОДДОНОМ 20см</t>
  </si>
  <si>
    <t>ЯЩИК УНИВЕРСАЛЬНЫЙ 470*370*250</t>
  </si>
  <si>
    <t>ЯЩИК ХОЗЯЙСТВЕННЫЙ 30л  470*365*245</t>
  </si>
  <si>
    <t>ЯЩИК ХОЗЯЙСТВЕННЫЙ 600*400*170 НА КОЛЕСАХ</t>
  </si>
  <si>
    <t>ЯЩИК ХОЗЯЙСТВЕННЫЙ 600*400*300 НА КОЛЕСАХ</t>
  </si>
  <si>
    <t>190x160x90</t>
  </si>
  <si>
    <t>340x190x120</t>
  </si>
  <si>
    <t>Хранение. "ПРОФИ"</t>
  </si>
  <si>
    <t>Уборка. Контейнеры и корзины для мусора</t>
  </si>
  <si>
    <t>КОРЗИНКА 400*300*130</t>
  </si>
  <si>
    <t>"ФИКСИКИ" КОНТЕЙНЕР ДЛЯ МЕЛОЧЕЙ 0,8л С ВКЛАДЫШЕМ 170х108х78</t>
  </si>
  <si>
    <t>"ФИКСИКИ" КОРОБКА ДЛЯ МЕЛОЧЕЙ 1,9 л</t>
  </si>
  <si>
    <t>190х160х90</t>
  </si>
  <si>
    <t>"ФИКСИКИ" КОРОБКА ДЛЯ МЕЛОЧЕЙ 5,5 л.</t>
  </si>
  <si>
    <t>340х190х120</t>
  </si>
  <si>
    <t>"ФИКСИКИ" ЯЩИК ДЛЯ ИГРУШЕК 10л</t>
  </si>
  <si>
    <t>"ФИКСИКИ" КОНТЕЙНЕР ДЛЯ ИГРУШЕК 5л</t>
  </si>
  <si>
    <t>"ФИКСИКИ" ЯЩИК ДЛЯ ИГРУШЕК 30л</t>
  </si>
  <si>
    <t>Кухня. Контейнеры для СВЧ. Прочие</t>
  </si>
  <si>
    <t>БАНКА "ПРЕМИУМ" 0,3л С ГЕРМЕТИЧНОЙ КРЫШКОЙ</t>
  </si>
  <si>
    <t>Кухня. Контейнеры для СВЧ. "Каскад"</t>
  </si>
  <si>
    <t>Кухня. Контейнеры для СВЧ. "Лайт"</t>
  </si>
  <si>
    <t>КОНТ-Р КАСКАД  0,7л КВАДРО</t>
  </si>
  <si>
    <t>КОНТ-Р КАСКАД 0,46л КВАДРО</t>
  </si>
  <si>
    <t>КОНТ-Р КАСКАД 1,0л КВАДРО</t>
  </si>
  <si>
    <t>КОНТ-Р КАСКАД 1,0л ПРЯМ.</t>
  </si>
  <si>
    <t>КОНТ-Р КАСКАД 1,2л ПРЯМ.</t>
  </si>
  <si>
    <t>КОНТ-Р КАСКАД 1,4л КВАДРО</t>
  </si>
  <si>
    <t>КОНТ-Р КАСКАД 1,4л КВАДРО (разобр.)</t>
  </si>
  <si>
    <t>КОНТ-Р КАСКАД 2,2л ПРЯМ.</t>
  </si>
  <si>
    <t>Кухня. Контейнеры для СВЧ. "Премиум"</t>
  </si>
  <si>
    <t>Кухня. Контейнеры для СВЧ. "Смайл"</t>
  </si>
  <si>
    <t>"ФИКСИКИ" КРУЖКА 0,3л</t>
  </si>
  <si>
    <t>"ФИКСИКИ" КРУЖКА 0,25л</t>
  </si>
  <si>
    <t>"ФИКСИКИ" КОНТЕЙНЕР ДЛЯ ФЛОМАСТЕРОВ КАРАНДАШЕЙ 0,6л</t>
  </si>
  <si>
    <t>"ФИКСИКИ" ВЕДРО ДЕТСКОЕ 2л</t>
  </si>
  <si>
    <t xml:space="preserve"> КОНТЕЙНЕР ДЛЯ КОРМА ЖИВОТНЫХ 5л</t>
  </si>
  <si>
    <t>335х335х230</t>
  </si>
  <si>
    <t>285х43х15</t>
  </si>
  <si>
    <t>"ФИКСИКИ" ЛАНЧБОКС 0,75л</t>
  </si>
  <si>
    <t>"ФИКСИКИ" КОНТЕЙНЕР ДЛЯ ЗАВТРАКА 0,75л СВЧ</t>
  </si>
  <si>
    <t>"ФИКСИКИ" КОНТЕЙНЕР ДЛЯ МУСОРА НАСТОЛЬНЫЙ 1,0л</t>
  </si>
  <si>
    <t>"ФИКСИКИ" МУЛЬТИБОКС 3 СЕКЦИИ</t>
  </si>
  <si>
    <t>320х140х240</t>
  </si>
  <si>
    <t>375x305x75</t>
  </si>
  <si>
    <t>470х365х245</t>
  </si>
  <si>
    <t>232х200х276</t>
  </si>
  <si>
    <t xml:space="preserve"> КОНТЕЙНЕР ДЛЯ КОРМА ЖИВОТНЫХ 8,5л</t>
  </si>
  <si>
    <t xml:space="preserve"> БАНКА ДЛЯ МЕДА 0,7л</t>
  </si>
  <si>
    <t>"К ПРАЗДНИЧНОМУ СТОЛУ" КОНТЕЙНЕР 6,5л</t>
  </si>
  <si>
    <t xml:space="preserve"> КОНТЕЙНЕР ДЛЯ КОРМА ЖИВОТНЫХ 15л</t>
  </si>
  <si>
    <t xml:space="preserve"> КОНТЕЙНЕР ДЛЯ КОРМА ЖИВОТНЫХ 25л</t>
  </si>
  <si>
    <t>"ДОМАШНИЙ" КОРОБКА ДЛЯ МЕЛОЧЕЙ 1,9 л.</t>
  </si>
  <si>
    <t>"ДОМАШНИЙ" КОРОБКА ДЛЯ МЕЛОЧЕЙ 5,5 л.</t>
  </si>
  <si>
    <t>"ДОМАШНИЙ" ЯЩИК 15 л 410*295*183</t>
  </si>
  <si>
    <t>"ДОМАШНИЙ" ЯЩИК 25 л 410*295*312</t>
  </si>
  <si>
    <t>"ДОМАШНИЙ" КОНТЕЙНЕР ДЛЯ МУСОРА 1,6л</t>
  </si>
  <si>
    <t>"ДОМАШНИЙ" КОНТЕЙНЕР ДЛЯ СТИРАЛЬНОГО ПОРОШКА 8,5л</t>
  </si>
  <si>
    <t>Товары для животных</t>
  </si>
  <si>
    <t xml:space="preserve"> "ЛАВАНДА" КОРОБКА ДЛЯ МЕЛОЧЕЙ 1,9 л.</t>
  </si>
  <si>
    <t> "ЛАВАНДА" КОНТЕЙНЕР ДЛЯ СВЧ 0,75л</t>
  </si>
  <si>
    <t> "ЛАВАНДА" КОНТЕЙНЕР ДЛЯ СВЧ 1,1л</t>
  </si>
  <si>
    <t> "ЛАВАНДА" КОНТЕЙНЕР ДЛЯ СВЧ 1,8л</t>
  </si>
  <si>
    <t xml:space="preserve"> "ЛАВАНДА" КОРОБКА ДЛЯ МЕЛОЧЕЙ 5,5 л.</t>
  </si>
  <si>
    <t xml:space="preserve"> "ГОРОХ" КОРОБКА ДЛЯ МЕЛОЧЕЙ 1,9 л.</t>
  </si>
  <si>
    <t xml:space="preserve"> "ГОРОХ" КОРОБКА ДЛЯ МЕЛОЧЕЙ 5,5 л.</t>
  </si>
  <si>
    <t xml:space="preserve">"ДОМАШНИЙ" КОНТЕЙНЕР 0,8Л 170х108х78 </t>
  </si>
  <si>
    <t>"KIDS BOX"  КОРОБКА ДЛЯ МЕЛОЧЕЙ 1,9л.</t>
  </si>
  <si>
    <t xml:space="preserve">"KIDS BOX" КОРОБКА ДЛЯ МЕЛОЧЕЙ 0,8Л  С ВКЛАДЫШЕМ 170х108х78 </t>
  </si>
  <si>
    <t>КОНТЕЙНЕР КВАДРАТНЫЙ "МЕНАЖНИЦА" 2,2л</t>
  </si>
  <si>
    <t>КОНТЕЙНЕР ПРЯМОУГОЛЬНЫЙ "МЕНАЖНИЦА" 1,8л</t>
  </si>
  <si>
    <t>272х272х130</t>
  </si>
  <si>
    <t xml:space="preserve"> "ГОРОХ" КОНТЕЙНЕР ДЛЯ СВЧ 0,75л</t>
  </si>
  <si>
    <t xml:space="preserve"> "ГОРОХ" КОНТЕЙНЕР ДЛЯ СВЧ 1,1л</t>
  </si>
  <si>
    <t xml:space="preserve"> "ГОРОХ" КОНТЕЙНЕР ДЛЯ СВЧ 1,8л</t>
  </si>
  <si>
    <t xml:space="preserve"> "ЛАВАНДА" МИСКА С КРЫШКОЙ 2л</t>
  </si>
  <si>
    <t xml:space="preserve"> "ЛАВАНДА" МИСКА С КРЫШКОЙ 4л</t>
  </si>
  <si>
    <t>236х226х110</t>
  </si>
  <si>
    <t>290х278х133</t>
  </si>
  <si>
    <t xml:space="preserve"> "ДОМАШНИЙ" МИСКА С КРЫШКОЙ 2л</t>
  </si>
  <si>
    <t xml:space="preserve"> "ДОМАШНИЙ" МИСКА С КРЫШКОЙ 4л</t>
  </si>
  <si>
    <t>КОРОБКА ДЛЯ СЕМЯН</t>
  </si>
  <si>
    <t>105х105х100</t>
  </si>
  <si>
    <t>ЯЩИК ДЛЯ УГЛЯ 25л</t>
  </si>
  <si>
    <t>"ЛАВАНДА" БАНКА С ЛОЖКОЙ 0,7л</t>
  </si>
  <si>
    <t>160х80х130</t>
  </si>
  <si>
    <t xml:space="preserve"> "ГОРОХ" БАНКА С ЛОЖКОЙ  0,7л </t>
  </si>
  <si>
    <t>"ЛАВАНДА" ВЕДРО 2л БЕЗ КРЫШКИ</t>
  </si>
  <si>
    <t>380х380х550</t>
  </si>
  <si>
    <t>"ЛАВАНДА" ВЕДРО 9л БЕЗ КРЫШКИ</t>
  </si>
  <si>
    <t xml:space="preserve"> "ЛАВАНДА" КУВШИН 1,2л С КРЫШКОЙ</t>
  </si>
  <si>
    <t>180х115х218</t>
  </si>
  <si>
    <t>КОРОБКА ДЛЯ ОБУВНЫХ АКСЕССУАРОВ 5,5л</t>
  </si>
  <si>
    <t>"ЗИМА" КОРОБКА ДЛЯ МЕЛОЧЕЙ 5,5л</t>
  </si>
  <si>
    <t>"ЗИМА" КОРОБКА ДЛЯ МЕЛОЧЕЙ 1,9л</t>
  </si>
  <si>
    <t>КОНТЕЙНЕР ДЛЯ СТИРАЛЬНОГО ПОРОШКА 8,5л</t>
  </si>
  <si>
    <t>КОНТЕЙНЕР ДЛЯ МУСОРА 8,5л</t>
  </si>
  <si>
    <t>КОНТЕЙНЕР ХОЗЯЙСТВЕННЫЙ УНИВЕРСАЛЬНЫЙ НА КОЛЕСАХ 10л</t>
  </si>
  <si>
    <t>ЯЩИК ДЛЯ ИГРУШЕК С РИСУНКОМ 30л 470х365х245</t>
  </si>
  <si>
    <t>КУВШИН 1,2л С ДЕКОРОМ С КРЫШКОЙ</t>
  </si>
  <si>
    <t>170х170х410</t>
  </si>
  <si>
    <t>170х170х800</t>
  </si>
  <si>
    <t>170х170х1190</t>
  </si>
  <si>
    <t>185х185х300</t>
  </si>
  <si>
    <t>НОВЫЙ ГОД</t>
  </si>
  <si>
    <t>"НОВЫЙ ГОД" КОРОБКА 1,9л</t>
  </si>
  <si>
    <t>"НОВЫЙ ГОД" КОРОБКА 5,5л</t>
  </si>
  <si>
    <t>"НОВЫЙ ГОД" ЯЩИК 6,5л</t>
  </si>
  <si>
    <t>"НОВЫЙ ГОД" МИСКА С КРЫШКОЙ 2л</t>
  </si>
  <si>
    <t>"НОВЫЙ ГОД" МИСКА С КРЫШКОЙ 4л</t>
  </si>
  <si>
    <t>"НОВЫЙ ГОД" КОНТЕЙНЕР ДЛЯ СВЧ 0,75л</t>
  </si>
  <si>
    <t>"НОВЫЙ ГОД" КОНТЕЙНЕР ДЛЯ СВЧ 1,1л</t>
  </si>
  <si>
    <t>"НОВЫЙ ГОД" КОНТЕЙНЕР ДЛЯ СВЧ 1,8л</t>
  </si>
  <si>
    <t>ЛАВАНДА</t>
  </si>
  <si>
    <t>ГОРОХ</t>
  </si>
  <si>
    <t>ПРОВАНС</t>
  </si>
  <si>
    <t>"ДОМАШНИЙ" КОНТЕЙНЕР ДЛЯ СТИРАЛЬНОГО ПОРОШКА 5л</t>
  </si>
  <si>
    <t>"ДОМАШНИЙ" БАНКА ДЛЯ ВАТЫ</t>
  </si>
  <si>
    <t>"ДОМАШНИЙ" ПОДСТАВКА ДЛЯ ЗУБНЫХ ЩЕТОК</t>
  </si>
  <si>
    <t>"ДОМАШНИЙ" КОНТЕЙНЕР ДЛЯ МУСОРА  1,0л</t>
  </si>
  <si>
    <t>POLLY</t>
  </si>
  <si>
    <t>"POLLY" КОНТЕЙНЕР ДЛЯ ПОДГУЗНИКОВ 8,5л</t>
  </si>
  <si>
    <t>"POLLY" КОНТЕЙНЕР ДЛЯ ДЕТСКОГО СТИРАЛЬНОГО ПОРОШКА 5л</t>
  </si>
  <si>
    <t>"POLLY" КОНТЕЙНЕР ДЛЯ ДЕТСКОЙ АПТЕЧКИ 6,5л с вкладышем</t>
  </si>
  <si>
    <t>"POLLY" КОНТЕЙНЕР ДЛЯ ДЕТСКОЙ ДОРОЖНОЙ АПТЕЧКИ 0,8Л С ВКЛАДЫШЕМ</t>
  </si>
  <si>
    <t xml:space="preserve">"POLLY" ВАННА ДЕТСКАЯ с аппликацией </t>
  </si>
  <si>
    <t>"POLLY" СТУЛЬЧИК ДЕТСКИЙ ТУАЛЕТНЫЙ</t>
  </si>
  <si>
    <t>"POLLY" ГОРШОК ДЕТСКИЙ</t>
  </si>
  <si>
    <t>"POLLY" КОВШ ДЕТСКИЙ 1,5 л</t>
  </si>
  <si>
    <t xml:space="preserve">"POLLY" КУВШИН ДЕТСКИЙ 1,2л </t>
  </si>
  <si>
    <t>"POLLY" КОНТЕЙНЕР ДЛЯ ХРАНЕНИЯ 6,5л</t>
  </si>
  <si>
    <t>"POLLY" КОНТЕЙНЕР ДЛЯ ХРАНЕНИЯ 10л</t>
  </si>
  <si>
    <t>"POLLY" КОНТЕЙНЕР ДЛЯ ХРАНЕНИЯ 15л</t>
  </si>
  <si>
    <t>"POLLY" Контейнер для мусора 1л</t>
  </si>
  <si>
    <t>Disney КОНТ-Р ДЛЯ МУСОРА 0,5л "ПРИНЦЕССЫ","ФЕИ"</t>
  </si>
  <si>
    <t>Disney КОНТ-Р ДЛЯ МУСОРА 0,5л "САМОЛЕТЫ","МИККИ"</t>
  </si>
  <si>
    <t>Disney КОНТ-Р ДЛЯ МУСОРА 0,8л  "ПРИНЦЕССЫ","ФЕИ"</t>
  </si>
  <si>
    <t>Disney КОНТ-Р ДЛЯ МУСОРА 0,8л "САМОЛЕТЫ","МИККИ"</t>
  </si>
  <si>
    <t>Disney ТАБУРЕТ-ПОДСТАВКА  "ПРИНЦЕССЫ","ФЕИ"</t>
  </si>
  <si>
    <t>Disney ТАБУРЕТ-ПОДСТАВКА  "САМОЛЕТЫ","МИККИ"</t>
  </si>
  <si>
    <t>Disney ЯЩИК  6,5л "ПРИНЦЕССЫ","ФЕИ"</t>
  </si>
  <si>
    <t>Disney ЯЩИК  6,5л "САМОЛЕТЫ","МИККИ"</t>
  </si>
  <si>
    <t>Disney ЯЩИК 10л "ПРИНЦЕССЫ","ФЕИ"</t>
  </si>
  <si>
    <t>Disney ЯЩИК 10л "САМОЛЕТЫ","МИККИ"</t>
  </si>
  <si>
    <t>Disney ЯЩИК 15л "ПРИНЦЕССЫ","ФЕИ"</t>
  </si>
  <si>
    <t>Disney ЯЩИК 15л "САМОЛЕТЫ","МИККИ"</t>
  </si>
  <si>
    <t>Disney ЯЩИК 30л "ПРИНЦЕССЫ","ФЕИ"</t>
  </si>
  <si>
    <t>Disney ЯЩИК 30л "САМОЛЕТЫ","МИККИ"</t>
  </si>
  <si>
    <t>"ПЕЙСЛИ" КОНТЕЙНЕР ПРЯМОУГОЛЬНЫЙ С ДЕКОРОМ 0,4л</t>
  </si>
  <si>
    <t>140х98х52</t>
  </si>
  <si>
    <t>"ПЕЙСЛИ" КОНТЕЙНЕР ПРЯМОУГОЛЬНЫЙ С ДЕКОРОМ 0,9л</t>
  </si>
  <si>
    <t>180х124х69</t>
  </si>
  <si>
    <t>"ПЕЙСЛИ" КОНТЕЙНЕР ПРЯМОУГОЛЬНЫЙ С ДЕКОРОМ 1,65л</t>
  </si>
  <si>
    <t>220х150х86</t>
  </si>
  <si>
    <t>"ЦВЕТЫ" ВЕДРО 11л БЕЗ КРЫШКИ</t>
  </si>
  <si>
    <t>Disney СТОЛ ДЕТСКИЙ "МИККИ МАУС" 600*450*470</t>
  </si>
  <si>
    <t>"ПРОВАНС" КОРОБКА ПРЯМОУГОЛЬНАЯ 1,9л</t>
  </si>
  <si>
    <t>"ПРОВАНС" КОРОБКА ПРЯМОУГОЛЬНАЯ 5,5л</t>
  </si>
  <si>
    <t>162х93х42</t>
  </si>
  <si>
    <t>230х230х170</t>
  </si>
  <si>
    <t>193х183х94</t>
  </si>
  <si>
    <t xml:space="preserve"> "ПРОВАНС" FLEUR КОРОБКА КРУГЛАЯ 1,9л</t>
  </si>
  <si>
    <t xml:space="preserve"> "ПРОВАНС" FLEUR КОРОБКА КРУГЛАЯ 2,6л</t>
  </si>
  <si>
    <t>217х207х104</t>
  </si>
  <si>
    <t xml:space="preserve"> "ПРОВАНС" КОРОБКА КРУГЛАЯ 2,6л</t>
  </si>
  <si>
    <t>Кухня. Контейнеры для СВЧ. "ЛОК декор"</t>
  </si>
  <si>
    <t>440х315х435</t>
  </si>
  <si>
    <t>750х415х460</t>
  </si>
  <si>
    <t>525х410х330</t>
  </si>
  <si>
    <t>535х425х375</t>
  </si>
  <si>
    <t>280х280х560</t>
  </si>
  <si>
    <t>620х380х310</t>
  </si>
  <si>
    <t>525х340х330</t>
  </si>
  <si>
    <t>960х480х270</t>
  </si>
  <si>
    <t>240х230х560</t>
  </si>
  <si>
    <t>340х330х540</t>
  </si>
  <si>
    <t>320х310х570</t>
  </si>
  <si>
    <t>350х340х570</t>
  </si>
  <si>
    <t>310х290х595</t>
  </si>
  <si>
    <t>280х270х510</t>
  </si>
  <si>
    <t>355х340х680</t>
  </si>
  <si>
    <t>580х535х280</t>
  </si>
  <si>
    <t>385х290х175</t>
  </si>
  <si>
    <t>230х230х125</t>
  </si>
  <si>
    <t>625х440х435</t>
  </si>
  <si>
    <t>380х380х970</t>
  </si>
  <si>
    <t>450х450х535</t>
  </si>
  <si>
    <t>535х355х470</t>
  </si>
  <si>
    <t>440х345х1 040</t>
  </si>
  <si>
    <t>450х360х880</t>
  </si>
  <si>
    <t>580х545х290</t>
  </si>
  <si>
    <t>580х545х280</t>
  </si>
  <si>
    <t>245х245х120</t>
  </si>
  <si>
    <t>350х350х1 100</t>
  </si>
  <si>
    <t>350х310х800</t>
  </si>
  <si>
    <t>450х430х445</t>
  </si>
  <si>
    <t>580х550х300</t>
  </si>
  <si>
    <t>525х495х500</t>
  </si>
  <si>
    <t>380х360х530</t>
  </si>
  <si>
    <t>470х450х560</t>
  </si>
  <si>
    <t>510х490х560</t>
  </si>
  <si>
    <t>490х370х440</t>
  </si>
  <si>
    <t>580х420х360</t>
  </si>
  <si>
    <t>660х440х620</t>
  </si>
  <si>
    <t>615х495х245</t>
  </si>
  <si>
    <t>МИСКА С ДЕКОРОМ ДЛЯ ЖИВОТНЫХ</t>
  </si>
  <si>
    <t>385x290x175</t>
  </si>
  <si>
    <t>355х130х200</t>
  </si>
  <si>
    <t>КОНТЕЙНЕР ХОЗЯЙСТВЕННЫЙ НА КОЛЕСАХ 6л</t>
  </si>
  <si>
    <t xml:space="preserve">КОРОБКА КРУГЛАЯ С ДЕКОРОМ 1,9л </t>
  </si>
  <si>
    <t>КОРОБКА КРУГЛАЯ С ДЕКОРОМ 2,6л</t>
  </si>
  <si>
    <t>КОНТЕЙНЕР КРУГЛЫЙ ДЛЯ ПРОДУКТОВ 1,9 л.</t>
  </si>
  <si>
    <t>КОНТЕЙНЕР КРУГЛЫЙ ДЛЯ ПРОДУКТОВ 2,6л</t>
  </si>
  <si>
    <t>"АПТЕЧКА ДОРОЖНАЯ" 0,4Л</t>
  </si>
  <si>
    <t>"GREEN &amp; RED" КОНТЕЙНЕР ПРЯМОУГОЛЬНЫЙ С ДЕКОРОМ 0,4л</t>
  </si>
  <si>
    <t>"GREEN &amp; RED" КОНТЕЙНЕР ПРЯМОУГОЛЬНЫЙ С ДЕКОРОМ 0,9л</t>
  </si>
  <si>
    <t>"GREEN &amp; RED" КОНТЕЙНЕР ПРЯМОУГОЛЬНЫЙ С ДЕКОРОМ 1,65л</t>
  </si>
  <si>
    <t>КОНТЕЙНЕР ДЛЯ ПРИЩЕПОК 5л</t>
  </si>
  <si>
    <t>BARBEQUE time</t>
  </si>
  <si>
    <t>"ВСЕ НА ПИКНИК"  МИСКА ДЛЯ САЛАТА 2л С КРЫШКОЙ</t>
  </si>
  <si>
    <t>"ВСЕ НА ПИКНИК" МИСКА ДЛЯ ШАШЛЫКА 4л С КРЫШКОЙ</t>
  </si>
  <si>
    <t>"ГРИБЫ" ВЕДРО 11л БЕЗ КРЫШКИ</t>
  </si>
  <si>
    <t>КУВШИН 1,2л С КРЫШКОЙ</t>
  </si>
  <si>
    <t>"АРТЛАЙН" КОНТЕЙНЕР ДЛЯ МУСОРА ПЕДАЛЬНЫЙ 12л (без вкладыша)</t>
  </si>
  <si>
    <t>"АРТЛАЙН" КОНТЕЙНЕР ДЛЯ МУСОРА ПЕДАЛЬНЫЙ 8л (без вкладыша)</t>
  </si>
  <si>
    <t>КОНТЕЙНЕР ДЛЯ ЗАМОРАЖИВАНИЯ ПРОДУКТОВ 0,4л</t>
  </si>
  <si>
    <t>КОНТЕЙНЕР ДЛЯ ЗАМОРАЖИВАНИЯ ПРОДУКТОВ 0,9л</t>
  </si>
  <si>
    <t>КОНТЕЙНЕР ДЛЯ ЗАМОРАЖИВАНИЯ ПРОДУКТОВ 1,65л</t>
  </si>
  <si>
    <t>"МАЛИНА" КОНТЕЙНЕР ДЛЯ СВЧ 0,75л</t>
  </si>
  <si>
    <t>"МАЛИНА" КОНТЕЙНЕР ДЛЯ СВЧ 1,1л</t>
  </si>
  <si>
    <t>"МАЛИНА" КОНТЕЙНЕР ДЛЯ СВЧ 1,8л</t>
  </si>
  <si>
    <t>"МАЛИНА" КОНТЕЙНЕР ПРЯМОУГОЛЬНЫЙ 0,4л</t>
  </si>
  <si>
    <t>ВАШ ЗАКАЗ:</t>
  </si>
  <si>
    <t>Объем 1 упак.</t>
  </si>
  <si>
    <t>Вес 1 упак.</t>
  </si>
  <si>
    <t>Объем заказа, м3</t>
  </si>
  <si>
    <t>"FULL BLACK" ЯЩИК 15л</t>
  </si>
  <si>
    <t>430х310х435</t>
  </si>
  <si>
    <t>"FULL BLACK" ЯЩИК 25л</t>
  </si>
  <si>
    <t>325х210х80</t>
  </si>
  <si>
    <t>Вес заказа, кг</t>
  </si>
  <si>
    <t>"МАЛИНА" КОНТЕЙНЕР ДЛЯ ХРАНЕНИЯ 6.5л</t>
  </si>
  <si>
    <t>"МАЛИНА" КОНТЕЙНЕР ПРЯМОУГОЛЬНЫЙ 0,9л</t>
  </si>
  <si>
    <t>"МАЛИНА" КОНТЕЙНЕР ПРЯМОУГОЛЬНЫЙ 1,65л</t>
  </si>
  <si>
    <t>ПОДСТАВКА ДЛЯ СТОЛОВЫХ ПРИБОРОВ УНИВЕРСАЛЬНАЯ</t>
  </si>
  <si>
    <t>170х134х200</t>
  </si>
  <si>
    <t>"МОРОЗКО" КОМПЛ.(3шт) КОНТЕЙНЕРОВ ДЛЯ ЗАМОРАЖИВАНИЯ ПРОДУКТОВ 0.7л КВАДР.</t>
  </si>
  <si>
    <t>140х140х85</t>
  </si>
  <si>
    <t>"МОРОЗКО" КОМПЛ.(3шт) КОНТЕЙНЕРОВ ДЛЯ ЗАМОРАЖИВАНИЯ ПРОДУКТОВ 1.0л КВАДР.</t>
  </si>
  <si>
    <t>140х140х115</t>
  </si>
  <si>
    <t>"МОРОЗКО" КОНТ-Р ДЛЯ ЗАМОРАЖИВАНИЯ ПРОДУКТОВ 0.7л КВАДР.</t>
  </si>
  <si>
    <t>355х235х30</t>
  </si>
  <si>
    <t>"КЛУБНИКА" КОНТЕЙНЕР ПРЯМОУГОЛЬНЫЙ С ДЕКОРОМ 0,9л</t>
  </si>
  <si>
    <t>"КЛУБНИКА" КОНТЕЙНЕР ПРЯМОУГОЛЬНЫЙ С ДЕКОРОМ 1,65л</t>
  </si>
  <si>
    <t>"КЛУБНИКА" КОНТЕЙНЕР ПРЯМОУГОЛЬНЫЙ С ДЕКОРОМ 0,4л</t>
  </si>
  <si>
    <t>"МОРОЗКО" КОНТ-Р ДЛЯ ЗАМОРАЖИВАНИЯ ПРОДУКТОВ 1.0л ПРЯМ.</t>
  </si>
  <si>
    <t>"FULL BLACK" ЯЩИК 45л</t>
  </si>
  <si>
    <t>600х400х300</t>
  </si>
  <si>
    <t>"МОРОЗКО" КОМПЛ.(3шт) КОНТЕЙНЕРОВ ДЛЯ ЗАМОРАЖИВАНИЯ ПРОДУКТОВ 0.7л ПРЯМ.</t>
  </si>
  <si>
    <t>"МАЛИНА" КОРОБКА КРУГЛАЯ 1,9л</t>
  </si>
  <si>
    <t>"МОРОЗКО" КОМПЛ.(3шт) КОНТЕЙНЕРОВ ДЛЯ ЗАМОРАЖИВАНИЯ ПРОДУКТОВ 1.0л ПРЯМ.</t>
  </si>
  <si>
    <t>"МОРОЗКО" КОНТ-Р ДЛЯ ЗАМОРАЖИВАНИЯ ПРОДУКТОВ 0.7л ПРЯМ.</t>
  </si>
  <si>
    <t>"ЯГОДЫ" КОНТЕЙНЕР ДЛЯ СВЧ 0,75л</t>
  </si>
  <si>
    <t>"ЯГОДЫ" КОНТЕЙНЕР ДЛЯ СВЧ 1,1л</t>
  </si>
  <si>
    <t>"ЯГОДЫ" КОНТЕЙНЕР ДЛЯ СВЧ 1,8л</t>
  </si>
  <si>
    <t>"ЯГОДЫ" КОНТЕЙНЕР ПРЯМОУГОЛЬНЫЙ С ДЕКОРОМ 0,9л</t>
  </si>
  <si>
    <t>"ЯГОДЫ" КОРОБКА КРУГЛАЯ 1,9л</t>
  </si>
  <si>
    <t>"ЯГОДЫ" КОРОБКА ПРЯМОУГОЛЬНАЯ 1,9л</t>
  </si>
  <si>
    <t>"ЯГОДЫ" КОРОБКА ПРЯМОУГОЛЬНАЯ 5,5л</t>
  </si>
  <si>
    <t>"ЯГОДЫ" КУВШИН 1,2л С КРЫШКОЙ</t>
  </si>
  <si>
    <t>"ЯГОДЫ" МИСКА С КРЫШКОЙ 2л</t>
  </si>
  <si>
    <t>"ЯГОДЫ" КОНТЕЙНЕР ПРЯМОУГОЛЬНЫЙ С ДЕКОРОМ 0,4л</t>
  </si>
  <si>
    <t>"ЯГОДЫ" КОНТЕЙНЕР ПРЯМОУГОЛЬНЫЙ С ДЕКОРОМ 1,65л</t>
  </si>
  <si>
    <t>"ЯГОДЫ" МИСКА С КРЫШКОЙ 4л</t>
  </si>
  <si>
    <t>"ЯГОДЫ" КОРОБКА КРУГЛАЯ 2.6л</t>
  </si>
  <si>
    <t>"МАЛИНА" КОНТЕЙНЕР ДЛЯ ХРАНЕНИЯ 10л</t>
  </si>
  <si>
    <t>"МАЛИНА" МИСКА С КРЫШКОЙ 2л</t>
  </si>
  <si>
    <t>"МОРОЗКО" КОНТ-Р ДЛЯ ЗАМОРАЖИВАНИЯ ПРОДУКТОВ 1.0л КВАДР.</t>
  </si>
  <si>
    <t>"ЯГОДЫ" ВЕДРО 2л</t>
  </si>
  <si>
    <t xml:space="preserve">1. Заполните столбец "Введите кол-во упаковок". </t>
  </si>
  <si>
    <t>ФИКСИКИ</t>
  </si>
  <si>
    <t>ДОМАШНИЙ</t>
  </si>
  <si>
    <t>"ПРОВАНС" FLEUR КУВШИН 1,2л С КРЫШКОЙ С ДЕКОРОМ</t>
  </si>
  <si>
    <t>"POLLY" ЛАНЧБОКС 0,75л</t>
  </si>
  <si>
    <t>МИНИБОКС УНИВЕРСАЛЬНЫЙ 0,4Л</t>
  </si>
  <si>
    <t>МИСКА 2л</t>
  </si>
  <si>
    <t>МИСКА 4л</t>
  </si>
  <si>
    <t>МИСКА С КРЫШКОЙ 2л</t>
  </si>
  <si>
    <t>МИСКА С КРЫШКОЙ 4л</t>
  </si>
  <si>
    <t>МИСКА С КРЫШКОЙ С ДЕКОРОМ 2л</t>
  </si>
  <si>
    <t>МИСКА С КРЫШКОЙ С ДЕКОРОМ 4л</t>
  </si>
  <si>
    <t>370х260х140</t>
  </si>
  <si>
    <t>90х90х172</t>
  </si>
  <si>
    <t>90х90х216</t>
  </si>
  <si>
    <t>"АНАНАСЫ" КОНТЕЙНЕР ПРЯМОУГОЛЬНЫЙ 0,4л</t>
  </si>
  <si>
    <t>"АНАНАСЫ" КОНТЕЙНЕР ПРЯМОУГОЛЬНЫЙ 0,9л</t>
  </si>
  <si>
    <t>"АНАНАСЫ" КОНТЕЙНЕР ПРЯМОУГОЛЬНЫЙ 1,65л</t>
  </si>
  <si>
    <t>"АНАНАСЫ" МИСКА С КРЫШКОЙ 2л</t>
  </si>
  <si>
    <t>"АНАНАСЫ" МИСКА С КРЫШКОЙ 4л</t>
  </si>
  <si>
    <t>"ПОДСОЛНУХИ" КОНТЕЙНЕР ДЛЯ СВЧ 0,75л</t>
  </si>
  <si>
    <t>"ПОДСОЛНУХИ" КОНТЕЙНЕР ДЛЯ СВЧ 1,1л</t>
  </si>
  <si>
    <t>"ПОДСОЛНУХИ" КОНТЕЙНЕР ДЛЯ СВЧ 1,8л</t>
  </si>
  <si>
    <t>"ПОДСОЛНУХИ" КОНТЕЙНЕР ПРЯМОУГОЛЬНЫЙ 0,4л</t>
  </si>
  <si>
    <t>"ПОДСОЛНУХИ" КОНТЕЙНЕР ПРЯМОУГОЛЬНЫЙ 0,9л</t>
  </si>
  <si>
    <t>"ПОДСОЛНУХИ" КОНТЕЙНЕР ПРЯМОУГОЛЬНЫЙ 1,65л</t>
  </si>
  <si>
    <t>"ПОДСОЛНУХИ" КОРОБКА КРУГЛАЯ 1.9л</t>
  </si>
  <si>
    <t>"ПОДСОЛНУХИ" КОРОБКА КРУГЛАЯ 2.6л</t>
  </si>
  <si>
    <t>"ПОДСОЛНУХИ" КОРОБКА ПРЯМОУГОЛЬНАЯ 1,9л</t>
  </si>
  <si>
    <t>"ПОДСОЛНУХИ" КОРОБКА ПРЯМОУГОЛЬНАЯ 5,5л</t>
  </si>
  <si>
    <t>"ТЫКВЫ" КОНТЕЙНЕР ДЛЯ СВЧ 0,75л</t>
  </si>
  <si>
    <t>"ТЫКВЫ" КОНТЕЙНЕР ДЛЯ СВЧ 1,1л</t>
  </si>
  <si>
    <t>"ТЫКВЫ" КОНТЕЙНЕР ДЛЯ СВЧ 1,8л</t>
  </si>
  <si>
    <t>"ТЫКВЫ" КОНТЕЙНЕР ПРЯМОУГОЛЬНЫЙ 0,4л</t>
  </si>
  <si>
    <t>"ТЫКВЫ" КОНТЕЙНЕР ПРЯМОУГОЛЬНЫЙ 0,9л</t>
  </si>
  <si>
    <t>"ТЫКВЫ" КОНТЕЙНЕР ПРЯМОУГОЛЬНЫЙ 1,65л</t>
  </si>
  <si>
    <t>"ТЫКВЫ" КОРОБКА КРУГЛАЯ 1.9л</t>
  </si>
  <si>
    <t>"ТЫКВЫ" КОРОБКА КРУГЛАЯ 2.6л</t>
  </si>
  <si>
    <t>"ТЫКВЫ" МИСКА С КРЫШКОЙ 2л</t>
  </si>
  <si>
    <t>"ТЫКВЫ" МИСКА С КРЫШКОЙ 4л</t>
  </si>
  <si>
    <t>Осень-2017</t>
  </si>
  <si>
    <t>МАЛИНА</t>
  </si>
  <si>
    <t>ЯГОДЫ</t>
  </si>
  <si>
    <t>"ПРОВАНС" FLEUR КОРОБКА ПРЯМОУГОЛЬНАЯ 1,9 л.</t>
  </si>
  <si>
    <t>"ПРОВАНС" FLEUR КОРОБКА ПРЯМОУГОЛЬНАЯ 5,5 л.</t>
  </si>
  <si>
    <t>"ПРОВАНС" КОРОБКА КРУГЛАЯ 1,9л</t>
  </si>
  <si>
    <t>"ПРОВАНС" КУВШИН 1,2л С КРЫШКОЙ</t>
  </si>
  <si>
    <t>СТАКАН С ДЕКОРОМ 0,4л</t>
  </si>
  <si>
    <t>"POLLY" ТАРЕЛКА ДЕТСКАЯ НА ПРИСОСЕ</t>
  </si>
  <si>
    <t>ЕМКОСТЬ ДЛЯ МАСЛА 0,75л</t>
  </si>
  <si>
    <t>ЕМКОСТЬ ДЛЯ МАСЛА 0,5л</t>
  </si>
  <si>
    <t>КОРЗИНКА 325*210*80</t>
  </si>
  <si>
    <t>КОРОБКА 10л</t>
  </si>
  <si>
    <t>"БАМБУК" КОРОБКА 1,9л</t>
  </si>
  <si>
    <t>"БАМБУК" КОРОБКА 10л</t>
  </si>
  <si>
    <t>"БАМБУК" КОРОБКА 5,5л</t>
  </si>
  <si>
    <t>"БАМБУК" ЯЩИК 15л</t>
  </si>
  <si>
    <t>"БАМБУК" ЯЩИК 25л</t>
  </si>
  <si>
    <t>КОРЗИНКА КВАДРАТНАЯ 2,5л</t>
  </si>
  <si>
    <t>202х202х109</t>
  </si>
  <si>
    <t>"МАЛИНА" КОРОБКА ПРЯМОУГОЛЬНАЯ 1,9л</t>
  </si>
  <si>
    <t>КОРЗИНКА КВАДРАТНАЯ 4л</t>
  </si>
  <si>
    <t>240х240х117</t>
  </si>
  <si>
    <t>290х290х215</t>
  </si>
  <si>
    <t>КОРЗИНКА КВАДРАТНАЯ 6л</t>
  </si>
  <si>
    <t>280х280х125</t>
  </si>
  <si>
    <t>"БАМБУК" КОРОБКА 16л</t>
  </si>
  <si>
    <t>370х260х207</t>
  </si>
  <si>
    <t>"БАМБУК" КОРОБКА 3,5л</t>
  </si>
  <si>
    <t>259х182х106</t>
  </si>
  <si>
    <t>СТАКАН 0,25л</t>
  </si>
  <si>
    <t>71х71х97</t>
  </si>
  <si>
    <t>Кухня. Контейнеры для замораживания</t>
  </si>
  <si>
    <t>КУВШИН С КРЫШКОЙ 2,5л</t>
  </si>
  <si>
    <t>"MYSTERY" КОРОБКА 1,9л</t>
  </si>
  <si>
    <t>"MYSTERY" КОРОБКА 10л</t>
  </si>
  <si>
    <t>"MYSTERY" КОРОБКА 16л</t>
  </si>
  <si>
    <t>"MYSTERY" КОРОБКА 5,5л</t>
  </si>
  <si>
    <t>"MYSTERY" КОРОБКА 3,5л</t>
  </si>
  <si>
    <t>КОРОБКА 3,5л</t>
  </si>
  <si>
    <t>436100Р</t>
  </si>
  <si>
    <t>436400Р</t>
  </si>
  <si>
    <t>436700Р</t>
  </si>
  <si>
    <t>435400Р</t>
  </si>
  <si>
    <t>435700Р</t>
  </si>
  <si>
    <t>436800Р</t>
  </si>
  <si>
    <t>"POLLY" СТУЛЬЧИК ДЕТСКИЙ РАСКЛАДНОЙ</t>
  </si>
  <si>
    <t>305х390х515</t>
  </si>
  <si>
    <t>610х380х160</t>
  </si>
  <si>
    <t>СТУЛЬЧИК ДЕТСКИЙ РАСКЛАДНОЙ "JOY"</t>
  </si>
  <si>
    <t>СТУЛЬЧИК ДЕТСКИЙ РАСКЛАДНОЙ "NICE"</t>
  </si>
  <si>
    <t>Disney КОРОБКА 5,5л "ПОСЛЕДНИЙ БОГАТЫРЬ"</t>
  </si>
  <si>
    <t>Disney ЯЩИК 6,5л "ПОСЛЕДНИЙ БОГАТЫРЬ"</t>
  </si>
  <si>
    <t>ВЕДРО ДЛЯ МУСОРА 8л</t>
  </si>
  <si>
    <t>230х180х288</t>
  </si>
  <si>
    <t>ДОСКА РАЗДЕЛОЧНАЯ "ВИНКЕЛЬ"</t>
  </si>
  <si>
    <t>290х240х15</t>
  </si>
  <si>
    <t>305х255х170</t>
  </si>
  <si>
    <t>BLUE BIRDS</t>
  </si>
  <si>
    <t>"BLUE BIRDS" БАНКА 0,7л С ЛОЖКОЙ</t>
  </si>
  <si>
    <t>"BLUE BIRDS" КОНТЕЙНЕР ДЛЯ СВЧ 0,75л</t>
  </si>
  <si>
    <t>"BLUE BIRDS" КОНТЕЙНЕР ДЛЯ СВЧ 1,1л</t>
  </si>
  <si>
    <t>"BLUE BIRDS" КОНТЕЙНЕР ДЛЯ СВЧ 1,8л</t>
  </si>
  <si>
    <t>"BLUE BIRDS" КОНТЕЙНЕР ДЛЯ ХРАНЕНИЯ 10л</t>
  </si>
  <si>
    <t>"BLUE BIRDS" КОНТЕЙНЕР ДЛЯ ХРАНЕНИЯ 15л</t>
  </si>
  <si>
    <t>520х410х330</t>
  </si>
  <si>
    <t>"BLUE BIRDS" КОНТЕЙНЕР КРУГЛЫЙ 1,9л</t>
  </si>
  <si>
    <t>"BLUE BIRDS" КОНТЕЙНЕР ПРЯМОУГОЛЬНЫЙ 0,4л</t>
  </si>
  <si>
    <t>325х325х180</t>
  </si>
  <si>
    <t>"BLUE BIRDS" КОНТЕЙНЕР ПРЯМОУГОЛЬНЫЙ 0,9л</t>
  </si>
  <si>
    <t>"BLUE BIRDS" КОНТЕЙНЕР ПРЯМОУГОЛЬНЫЙ 1,65л</t>
  </si>
  <si>
    <t>"BLUE BIRDS" КОРОБКА 10л</t>
  </si>
  <si>
    <t>"BLUE BIRDS" КОРОБКА 16л</t>
  </si>
  <si>
    <t>"BLUE BIRDS" КОРОБКА 3,5л</t>
  </si>
  <si>
    <t>"BLUE BIRDS" КУВШИН 1,2л С КРЫШКОЙ</t>
  </si>
  <si>
    <t>"BLUE BIRDS" МИСКА С КРЫШКОЙ 2л</t>
  </si>
  <si>
    <t>"BLUE BIRDS" МИСКА С КРЫШКОЙ 4л</t>
  </si>
  <si>
    <t>"SPRING TIME" КОНТЕЙНЕР КРУГЛЫЙ 1,9л</t>
  </si>
  <si>
    <t>SPRING TIME</t>
  </si>
  <si>
    <t>"SPRING TIME" БАНКА С ЛОЖКОЙ 0,7л</t>
  </si>
  <si>
    <t>"SPRING TIME" КОНТЕЙНЕР ДЛЯ СВЧ 0,75л</t>
  </si>
  <si>
    <t>"SPRING TIME" КОНТЕЙНЕР ДЛЯ СВЧ 1,1л</t>
  </si>
  <si>
    <t>"SPRING TIME" КОНТЕЙНЕР ДЛЯ СВЧ 1,8л</t>
  </si>
  <si>
    <t>"SPRING TIME" КОНТЕЙНЕР ДЛЯ ХРАНЕНИЯ 10л</t>
  </si>
  <si>
    <t>"SPRING TIME" КОНТЕЙНЕР ДЛЯ ХРАНЕНИЯ 15л</t>
  </si>
  <si>
    <t>"SPRING TIME" КОНТЕЙНЕР ПРЯМОУГОЛЬНЫЙ 0,4л</t>
  </si>
  <si>
    <t>"SPRING TIME" КОНТЕЙНЕР ПРЯМОУГОЛЬНЫЙ 0,9л</t>
  </si>
  <si>
    <t>"SPRING TIME" КОНТЕЙНЕР ПРЯМОУГОЛЬНЫЙ 1,65л</t>
  </si>
  <si>
    <t>"SPRING TIME" КОРОБКА 1,9л</t>
  </si>
  <si>
    <t>"SPRING TIME" КОРОБКА 10л</t>
  </si>
  <si>
    <t>"SPRING TIME" КОРОБКА 16л</t>
  </si>
  <si>
    <t>"SPRING TIME" КОРОБКА 3,5л</t>
  </si>
  <si>
    <t>"SPRING TIME" КУВШИН 1,2л С КРЫШКОЙ</t>
  </si>
  <si>
    <t>"SPRING TIME" МИСКА С КРЫШКОЙ 2л</t>
  </si>
  <si>
    <t>"SPRING TIME" МИСКА С КРЫШКОЙ 4л</t>
  </si>
  <si>
    <t>"SPRING TIME" КОНТЕЙНЕР ДЛЯ ХРАНЕНИЯ 6,5л</t>
  </si>
  <si>
    <t>"SPRING TIME" КОНТЕЙНЕР КРУГЛЫЙ 2,6л</t>
  </si>
  <si>
    <t>"BLUE BIRDS" КОНТЕЙНЕР ДЛЯ ХРАНЕНИЯ 6,5л</t>
  </si>
  <si>
    <t>"BLUE BIRDS" КОНТЕЙНЕР КРУГЛЫЙ 2,6л</t>
  </si>
  <si>
    <t>"BLUE BIRDS" КОРОБКА 1,9л</t>
  </si>
  <si>
    <t>"BLUE BIRDS" КОРОБКА 5,5л</t>
  </si>
  <si>
    <t>"SPRING TIME" КОРОБКА 5,5л</t>
  </si>
  <si>
    <t>"АНАНАСЫ" КОНТЕЙНЕР КРУГЛЫЙ 1,9л ДЛЯ ПРОДУКТОВ</t>
  </si>
  <si>
    <t>"АНАНАСЫ" КОНТЕЙНЕР КРУГЛЫЙ 2,6л ДЛЯ ПРОДУКТОВ</t>
  </si>
  <si>
    <t>ТАЗ КВАДРАТНЫЙ 10л</t>
  </si>
  <si>
    <t>350х330х183</t>
  </si>
  <si>
    <t>355х335х320</t>
  </si>
  <si>
    <t>ТАЗ КРУГЛЫЙ 11л</t>
  </si>
  <si>
    <t>370х350х183</t>
  </si>
  <si>
    <t>375х365х320</t>
  </si>
  <si>
    <t>ТАЗ ОВАЛЬНЫЙ 14л</t>
  </si>
  <si>
    <t>450х330х183</t>
  </si>
  <si>
    <t>455х335х320</t>
  </si>
  <si>
    <t>Disney КОНТЕЙНЕР 0,75л "МИККИ"</t>
  </si>
  <si>
    <t>Disney КОНТЕЙНЕР 0,75л "ПРИНЦЕССЫ", "ФЕИ"</t>
  </si>
  <si>
    <t>Disney СТАКАН 0,4л "МИККИ"</t>
  </si>
  <si>
    <t>Disney СТАКАН 0,4л "ПРИНЦЕССЫ", "ФЕИ"</t>
  </si>
  <si>
    <t>КОРОБКА 16л</t>
  </si>
  <si>
    <t>370х260х150</t>
  </si>
  <si>
    <t>КОРЗИНКА 12л 370х260х150мм</t>
  </si>
  <si>
    <t>КОРЗИНКА 4,7л 300х200х110мм</t>
  </si>
  <si>
    <t>300х200х110</t>
  </si>
  <si>
    <t>РАЗДЕЛОЧНАЯ ДОСКА ГИБКАЯ 290*190</t>
  </si>
  <si>
    <t>290х190х1</t>
  </si>
  <si>
    <t>Прайс-лист от 15 марта 2018 г.</t>
  </si>
  <si>
    <t>"BBQ TIME" КОНТЕЙНЕР ДЛЯ ШАШЛЫКА 10л</t>
  </si>
  <si>
    <t>"BBQ TIME" КОНТЕЙНЕР ДЛЯ ШАШЛЫКА 6,5л</t>
  </si>
  <si>
    <t>"BBQ TIME" МИСКА ДЛЯ САЛАТА 2л С КРЫШКОЙ</t>
  </si>
  <si>
    <t>"BBQ TIME" МИСКА ДЛЯ ШАШЛЫКА 4л С КРЫШКОЙ</t>
  </si>
  <si>
    <t>"BBQ TIME" САЛАТНИК КРУГЛЫЙ 0,4л</t>
  </si>
  <si>
    <t>240х240х125</t>
  </si>
  <si>
    <t>"BBQ TIME" САЛАТНИК КРУГЛЫЙ 2,5л</t>
  </si>
  <si>
    <t>"BBQ TIME" ТАРЕЛКА КРУГЛАЯ d190мм</t>
  </si>
  <si>
    <t>230х230х130</t>
  </si>
  <si>
    <t xml:space="preserve">OOO"Сабона Крым" г.Симферополь ул.Обьездная 4 тел.+7978 1116263 </t>
  </si>
  <si>
    <r>
      <t xml:space="preserve">2. Сохраните файл и отправьте его на </t>
    </r>
    <r>
      <rPr>
        <b/>
        <sz val="11"/>
        <color indexed="8"/>
        <rFont val="Calibri"/>
        <family val="2"/>
        <charset val="204"/>
      </rPr>
      <t>электронную почту Вашего менеджера</t>
    </r>
    <r>
      <rPr>
        <sz val="11"/>
        <rFont val="Calibri"/>
        <family val="2"/>
        <charset val="204"/>
      </rPr>
      <t xml:space="preserve"> или на paper_ bag@mail.ru (если это Ваш первый заказ)</t>
    </r>
  </si>
</sst>
</file>

<file path=xl/styles.xml><?xml version="1.0" encoding="utf-8"?>
<styleSheet xmlns="http://schemas.openxmlformats.org/spreadsheetml/2006/main">
  <numFmts count="1">
    <numFmt numFmtId="164" formatCode="#,##0.0000"/>
  </numFmts>
  <fonts count="32">
    <font>
      <sz val="10"/>
      <name val="Arial Cyr"/>
      <charset val="204"/>
    </font>
    <font>
      <b/>
      <sz val="20"/>
      <color indexed="10"/>
      <name val="Arial"/>
      <family val="2"/>
      <charset val="204"/>
    </font>
    <font>
      <sz val="12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6"/>
      <color indexed="21"/>
      <name val="Calibri"/>
      <family val="2"/>
      <charset val="204"/>
    </font>
    <font>
      <b/>
      <sz val="18"/>
      <name val="Calibri"/>
      <family val="2"/>
      <charset val="204"/>
    </font>
    <font>
      <b/>
      <sz val="14"/>
      <name val="Calibri"/>
      <family val="2"/>
      <charset val="204"/>
    </font>
    <font>
      <sz val="10"/>
      <color indexed="10"/>
      <name val="Arial"/>
      <family val="2"/>
      <charset val="204"/>
    </font>
    <font>
      <sz val="18"/>
      <name val="Calibri"/>
      <family val="2"/>
      <charset val="204"/>
    </font>
    <font>
      <b/>
      <sz val="14"/>
      <name val="Arial Cyr"/>
      <charset val="204"/>
    </font>
    <font>
      <sz val="8"/>
      <name val="Arial Narrow"/>
      <family val="2"/>
      <charset val="204"/>
    </font>
    <font>
      <sz val="8"/>
      <name val="Arial"/>
      <family val="2"/>
    </font>
    <font>
      <b/>
      <sz val="18"/>
      <color indexed="11"/>
      <name val="Calibri"/>
      <family val="2"/>
      <charset val="204"/>
    </font>
    <font>
      <sz val="10"/>
      <color indexed="11"/>
      <name val="Arial Cyr"/>
      <charset val="204"/>
    </font>
    <font>
      <b/>
      <sz val="18"/>
      <color indexed="6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6"/>
      <color indexed="11"/>
      <name val="Calibri"/>
      <family val="2"/>
      <charset val="204"/>
    </font>
    <font>
      <b/>
      <sz val="16"/>
      <color indexed="60"/>
      <name val="Arial"/>
      <family val="2"/>
      <charset val="204"/>
    </font>
    <font>
      <b/>
      <sz val="16"/>
      <name val="Calibri"/>
      <family val="2"/>
      <charset val="204"/>
    </font>
    <font>
      <sz val="10"/>
      <color indexed="10"/>
      <name val="Calibri"/>
      <family val="2"/>
      <charset val="204"/>
    </font>
    <font>
      <sz val="10"/>
      <name val="Calibri"/>
      <family val="2"/>
      <charset val="204"/>
    </font>
    <font>
      <b/>
      <sz val="20"/>
      <color indexed="10"/>
      <name val="Calibri"/>
      <family val="2"/>
      <charset val="204"/>
    </font>
    <font>
      <b/>
      <sz val="18"/>
      <name val="Calibri"/>
      <family val="2"/>
      <charset val="204"/>
      <scheme val="minor"/>
    </font>
    <font>
      <b/>
      <u/>
      <sz val="11"/>
      <color theme="4" tint="-0.249977111117893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6"/>
      <color theme="0"/>
      <name val="Arial Rounded MT Bold"/>
      <family val="2"/>
    </font>
    <font>
      <b/>
      <sz val="16"/>
      <color rgb="FFC00000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1"/>
      <color theme="1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E1CCA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</borders>
  <cellStyleXfs count="4">
    <xf numFmtId="0" fontId="0" fillId="0" borderId="0"/>
    <xf numFmtId="0" fontId="12" fillId="0" borderId="19" applyNumberFormat="0">
      <alignment vertical="top" wrapText="1"/>
    </xf>
    <xf numFmtId="0" fontId="13" fillId="0" borderId="0"/>
    <xf numFmtId="0" fontId="24" fillId="4" borderId="1" applyProtection="0">
      <alignment vertical="center" wrapText="1"/>
    </xf>
  </cellStyleXfs>
  <cellXfs count="231">
    <xf numFmtId="0" fontId="0" fillId="0" borderId="0" xfId="0"/>
    <xf numFmtId="0" fontId="6" fillId="0" borderId="2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right" indent="1"/>
    </xf>
    <xf numFmtId="0" fontId="1" fillId="0" borderId="0" xfId="0" applyFont="1" applyAlignment="1" applyProtection="1">
      <alignment horizontal="center"/>
    </xf>
    <xf numFmtId="0" fontId="0" fillId="0" borderId="0" xfId="0" applyProtection="1"/>
    <xf numFmtId="0" fontId="0" fillId="0" borderId="0" xfId="0" applyBorder="1" applyAlignment="1" applyProtection="1">
      <alignment horizontal="center" wrapText="1"/>
    </xf>
    <xf numFmtId="0" fontId="0" fillId="0" borderId="0" xfId="0" applyAlignment="1" applyProtection="1">
      <alignment horizontal="center" wrapText="1"/>
    </xf>
    <xf numFmtId="0" fontId="4" fillId="0" borderId="0" xfId="0" applyFont="1" applyAlignment="1" applyProtection="1">
      <alignment horizontal="center" vertical="center" wrapText="1"/>
    </xf>
    <xf numFmtId="0" fontId="0" fillId="0" borderId="2" xfId="0" applyBorder="1" applyProtection="1"/>
    <xf numFmtId="1" fontId="2" fillId="0" borderId="2" xfId="0" applyNumberFormat="1" applyFont="1" applyBorder="1" applyAlignment="1" applyProtection="1">
      <alignment horizontal="center" vertical="center"/>
    </xf>
    <xf numFmtId="0" fontId="0" fillId="0" borderId="2" xfId="0" applyFill="1" applyBorder="1" applyProtection="1"/>
    <xf numFmtId="0" fontId="0" fillId="0" borderId="0" xfId="0" applyFill="1" applyProtection="1"/>
    <xf numFmtId="0" fontId="0" fillId="0" borderId="0" xfId="0" applyAlignment="1" applyProtection="1">
      <alignment horizontal="right" indent="1"/>
    </xf>
    <xf numFmtId="0" fontId="0" fillId="0" borderId="0" xfId="0" applyAlignment="1" applyProtection="1">
      <alignment horizontal="center"/>
    </xf>
    <xf numFmtId="2" fontId="9" fillId="0" borderId="0" xfId="0" applyNumberFormat="1" applyFont="1" applyAlignment="1" applyProtection="1">
      <alignment horizontal="right"/>
    </xf>
    <xf numFmtId="49" fontId="0" fillId="0" borderId="0" xfId="0" applyNumberFormat="1" applyFont="1" applyAlignment="1" applyProtection="1">
      <alignment horizontal="left" indent="1"/>
    </xf>
    <xf numFmtId="0" fontId="0" fillId="0" borderId="3" xfId="0" applyBorder="1" applyProtection="1"/>
    <xf numFmtId="1" fontId="2" fillId="0" borderId="3" xfId="0" applyNumberFormat="1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7" fillId="5" borderId="4" xfId="0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 applyProtection="1">
      <alignment horizontal="center" vertical="center" wrapText="1"/>
      <protection locked="0"/>
    </xf>
    <xf numFmtId="0" fontId="0" fillId="0" borderId="5" xfId="0" applyBorder="1" applyProtection="1"/>
    <xf numFmtId="0" fontId="10" fillId="5" borderId="6" xfId="0" applyFont="1" applyFill="1" applyBorder="1" applyAlignment="1" applyProtection="1">
      <alignment horizontal="center" vertical="center"/>
    </xf>
    <xf numFmtId="0" fontId="7" fillId="6" borderId="4" xfId="0" applyFont="1" applyFill="1" applyBorder="1" applyAlignment="1" applyProtection="1">
      <alignment vertical="center" wrapText="1"/>
    </xf>
    <xf numFmtId="0" fontId="0" fillId="6" borderId="4" xfId="0" applyFill="1" applyBorder="1" applyProtection="1"/>
    <xf numFmtId="0" fontId="11" fillId="6" borderId="1" xfId="0" applyFont="1" applyFill="1" applyBorder="1" applyAlignment="1" applyProtection="1">
      <alignment horizontal="center" vertical="center"/>
    </xf>
    <xf numFmtId="0" fontId="10" fillId="5" borderId="4" xfId="0" applyFont="1" applyFill="1" applyBorder="1" applyAlignment="1" applyProtection="1">
      <alignment horizontal="center" vertical="center"/>
    </xf>
    <xf numFmtId="0" fontId="7" fillId="5" borderId="4" xfId="0" applyFont="1" applyFill="1" applyBorder="1" applyAlignment="1" applyProtection="1">
      <alignment horizontal="center" vertical="center"/>
    </xf>
    <xf numFmtId="0" fontId="7" fillId="5" borderId="6" xfId="0" applyFont="1" applyFill="1" applyBorder="1" applyAlignment="1" applyProtection="1">
      <alignment horizontal="center" vertical="center"/>
    </xf>
    <xf numFmtId="0" fontId="8" fillId="5" borderId="4" xfId="0" applyFont="1" applyFill="1" applyBorder="1" applyAlignment="1" applyProtection="1">
      <alignment vertical="center" wrapText="1"/>
    </xf>
    <xf numFmtId="0" fontId="0" fillId="6" borderId="1" xfId="0" applyFill="1" applyBorder="1" applyAlignment="1" applyProtection="1">
      <alignment horizontal="center" vertical="center" wrapText="1"/>
    </xf>
    <xf numFmtId="0" fontId="7" fillId="6" borderId="6" xfId="0" applyFont="1" applyFill="1" applyBorder="1" applyAlignment="1" applyProtection="1">
      <alignment vertical="center" wrapText="1"/>
    </xf>
    <xf numFmtId="0" fontId="0" fillId="6" borderId="7" xfId="0" applyFill="1" applyBorder="1" applyAlignment="1">
      <alignment vertical="center" wrapText="1"/>
    </xf>
    <xf numFmtId="0" fontId="0" fillId="6" borderId="7" xfId="0" applyFill="1" applyBorder="1" applyAlignment="1" applyProtection="1">
      <alignment vertical="center" wrapText="1"/>
    </xf>
    <xf numFmtId="0" fontId="3" fillId="7" borderId="8" xfId="0" applyFont="1" applyFill="1" applyBorder="1" applyAlignment="1" applyProtection="1">
      <alignment horizontal="center" vertical="center" wrapText="1"/>
    </xf>
    <xf numFmtId="49" fontId="3" fillId="7" borderId="9" xfId="0" applyNumberFormat="1" applyFont="1" applyFill="1" applyBorder="1" applyAlignment="1" applyProtection="1">
      <alignment horizontal="center" vertical="center" wrapText="1"/>
    </xf>
    <xf numFmtId="0" fontId="3" fillId="7" borderId="9" xfId="0" applyFont="1" applyFill="1" applyBorder="1" applyAlignment="1" applyProtection="1">
      <alignment horizontal="center" vertical="center" wrapText="1"/>
    </xf>
    <xf numFmtId="0" fontId="25" fillId="7" borderId="9" xfId="0" applyFont="1" applyFill="1" applyBorder="1" applyAlignment="1" applyProtection="1">
      <alignment horizontal="center" vertical="center" wrapText="1"/>
      <protection hidden="1"/>
    </xf>
    <xf numFmtId="0" fontId="4" fillId="6" borderId="0" xfId="0" applyFont="1" applyFill="1" applyBorder="1" applyAlignment="1" applyProtection="1">
      <alignment horizontal="center" vertical="center" wrapText="1"/>
    </xf>
    <xf numFmtId="0" fontId="24" fillId="6" borderId="1" xfId="3" applyFill="1" applyBorder="1" applyProtection="1">
      <alignment vertical="center" wrapText="1"/>
    </xf>
    <xf numFmtId="0" fontId="2" fillId="0" borderId="3" xfId="0" applyFont="1" applyBorder="1" applyAlignment="1" applyProtection="1">
      <alignment horizontal="left" vertical="center" wrapText="1"/>
    </xf>
    <xf numFmtId="0" fontId="7" fillId="8" borderId="4" xfId="0" applyFont="1" applyFill="1" applyBorder="1" applyAlignment="1" applyProtection="1">
      <alignment vertical="center" wrapText="1"/>
    </xf>
    <xf numFmtId="0" fontId="7" fillId="8" borderId="1" xfId="0" applyFont="1" applyFill="1" applyBorder="1" applyAlignment="1" applyProtection="1">
      <alignment horizontal="center" vertical="center" wrapText="1"/>
    </xf>
    <xf numFmtId="1" fontId="26" fillId="0" borderId="3" xfId="2" applyNumberFormat="1" applyFont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left" vertical="center" wrapText="1"/>
    </xf>
    <xf numFmtId="1" fontId="2" fillId="0" borderId="3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3" xfId="0" applyNumberFormat="1" applyFont="1" applyFill="1" applyBorder="1" applyAlignment="1" applyProtection="1">
      <alignment horizontal="center" vertical="center" wrapText="1"/>
    </xf>
    <xf numFmtId="0" fontId="0" fillId="9" borderId="4" xfId="0" applyFill="1" applyBorder="1" applyProtection="1"/>
    <xf numFmtId="0" fontId="2" fillId="9" borderId="1" xfId="0" applyFont="1" applyFill="1" applyBorder="1" applyAlignment="1" applyProtection="1">
      <alignment horizontal="center" vertical="center"/>
    </xf>
    <xf numFmtId="1" fontId="2" fillId="9" borderId="1" xfId="0" applyNumberFormat="1" applyFont="1" applyFill="1" applyBorder="1" applyAlignment="1" applyProtection="1">
      <alignment horizontal="center" vertical="center"/>
    </xf>
    <xf numFmtId="1" fontId="2" fillId="9" borderId="1" xfId="0" applyNumberFormat="1" applyFont="1" applyFill="1" applyBorder="1" applyAlignment="1" applyProtection="1">
      <alignment horizontal="center" vertical="center" wrapText="1"/>
    </xf>
    <xf numFmtId="0" fontId="6" fillId="9" borderId="1" xfId="0" applyFont="1" applyFill="1" applyBorder="1" applyAlignment="1" applyProtection="1">
      <alignment horizontal="center" vertical="center" wrapText="1"/>
      <protection locked="0"/>
    </xf>
    <xf numFmtId="0" fontId="14" fillId="2" borderId="6" xfId="0" applyFont="1" applyFill="1" applyBorder="1" applyAlignment="1" applyProtection="1">
      <alignment vertical="center" wrapText="1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6" fillId="0" borderId="2" xfId="0" applyFont="1" applyBorder="1" applyAlignment="1" applyProtection="1">
      <alignment horizontal="center" vertical="center"/>
    </xf>
    <xf numFmtId="0" fontId="26" fillId="0" borderId="2" xfId="0" applyNumberFormat="1" applyFont="1" applyBorder="1" applyAlignment="1" applyProtection="1">
      <alignment horizontal="center" vertical="center"/>
    </xf>
    <xf numFmtId="0" fontId="26" fillId="0" borderId="3" xfId="0" applyFont="1" applyBorder="1" applyAlignment="1" applyProtection="1">
      <alignment horizontal="center" vertical="center"/>
    </xf>
    <xf numFmtId="0" fontId="26" fillId="0" borderId="3" xfId="0" applyNumberFormat="1" applyFont="1" applyBorder="1" applyAlignment="1" applyProtection="1">
      <alignment horizontal="center" vertical="center"/>
    </xf>
    <xf numFmtId="0" fontId="10" fillId="3" borderId="6" xfId="0" applyFont="1" applyFill="1" applyBorder="1" applyAlignment="1" applyProtection="1">
      <alignment horizontal="center" vertical="center"/>
    </xf>
    <xf numFmtId="4" fontId="3" fillId="7" borderId="9" xfId="0" applyNumberFormat="1" applyFont="1" applyFill="1" applyBorder="1" applyAlignment="1" applyProtection="1">
      <alignment horizontal="center" vertical="center" wrapText="1"/>
    </xf>
    <xf numFmtId="4" fontId="0" fillId="6" borderId="7" xfId="0" applyNumberFormat="1" applyFill="1" applyBorder="1" applyAlignment="1">
      <alignment vertical="center" wrapText="1"/>
    </xf>
    <xf numFmtId="4" fontId="0" fillId="0" borderId="0" xfId="0" applyNumberFormat="1" applyFont="1" applyAlignment="1" applyProtection="1">
      <alignment horizontal="right" vertical="center"/>
    </xf>
    <xf numFmtId="0" fontId="0" fillId="6" borderId="7" xfId="0" applyFill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1" fontId="0" fillId="6" borderId="7" xfId="0" applyNumberFormat="1" applyFill="1" applyBorder="1" applyAlignment="1">
      <alignment horizontal="center" vertical="center" wrapText="1"/>
    </xf>
    <xf numFmtId="0" fontId="2" fillId="0" borderId="2" xfId="0" applyFont="1" applyBorder="1" applyAlignment="1" applyProtection="1">
      <alignment horizontal="center" vertical="center"/>
    </xf>
    <xf numFmtId="0" fontId="0" fillId="3" borderId="1" xfId="0" applyFill="1" applyBorder="1" applyAlignment="1">
      <alignment horizontal="center" vertical="center"/>
    </xf>
    <xf numFmtId="1" fontId="0" fillId="8" borderId="1" xfId="0" applyNumberFormat="1" applyFill="1" applyBorder="1" applyAlignment="1">
      <alignment horizontal="center" vertical="center" wrapText="1"/>
    </xf>
    <xf numFmtId="1" fontId="24" fillId="6" borderId="1" xfId="3" applyNumberFormat="1" applyFill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/>
    </xf>
    <xf numFmtId="1" fontId="0" fillId="6" borderId="1" xfId="0" applyNumberFormat="1" applyFon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1" fontId="8" fillId="5" borderId="1" xfId="0" applyNumberFormat="1" applyFont="1" applyFill="1" applyBorder="1" applyAlignment="1" applyProtection="1">
      <alignment horizontal="center" vertical="center" wrapText="1"/>
    </xf>
    <xf numFmtId="1" fontId="0" fillId="5" borderId="1" xfId="0" applyNumberFormat="1" applyFill="1" applyBorder="1" applyAlignment="1" applyProtection="1">
      <alignment horizontal="center" vertical="center"/>
    </xf>
    <xf numFmtId="1" fontId="0" fillId="6" borderId="1" xfId="0" applyNumberFormat="1" applyFill="1" applyBorder="1" applyAlignment="1">
      <alignment horizontal="center" vertical="center" wrapText="1"/>
    </xf>
    <xf numFmtId="1" fontId="2" fillId="0" borderId="5" xfId="0" applyNumberFormat="1" applyFont="1" applyBorder="1" applyAlignment="1" applyProtection="1">
      <alignment horizontal="center" vertical="center"/>
    </xf>
    <xf numFmtId="1" fontId="0" fillId="5" borderId="1" xfId="0" applyNumberFormat="1" applyFill="1" applyBorder="1" applyAlignment="1" applyProtection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1" fontId="0" fillId="0" borderId="0" xfId="0" applyNumberFormat="1" applyAlignment="1" applyProtection="1">
      <alignment horizontal="center"/>
    </xf>
    <xf numFmtId="1" fontId="3" fillId="7" borderId="9" xfId="0" applyNumberFormat="1" applyFont="1" applyFill="1" applyBorder="1" applyAlignment="1" applyProtection="1">
      <alignment horizontal="center" vertical="center" wrapText="1"/>
    </xf>
    <xf numFmtId="0" fontId="3" fillId="7" borderId="9" xfId="0" applyFont="1" applyFill="1" applyBorder="1" applyAlignment="1" applyProtection="1">
      <alignment horizontal="center" vertical="center" wrapText="1"/>
      <protection hidden="1"/>
    </xf>
    <xf numFmtId="2" fontId="3" fillId="7" borderId="10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3" xfId="0" applyNumberFormat="1" applyFont="1" applyBorder="1" applyAlignment="1" applyProtection="1">
      <alignment horizontal="center" vertical="center" wrapText="1"/>
    </xf>
    <xf numFmtId="2" fontId="5" fillId="0" borderId="3" xfId="0" applyNumberFormat="1" applyFont="1" applyFill="1" applyBorder="1" applyAlignment="1" applyProtection="1">
      <alignment horizontal="center" vertical="center"/>
    </xf>
    <xf numFmtId="164" fontId="2" fillId="0" borderId="3" xfId="0" applyNumberFormat="1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4" fontId="2" fillId="0" borderId="3" xfId="0" applyNumberFormat="1" applyFont="1" applyBorder="1" applyAlignment="1" applyProtection="1">
      <alignment horizontal="center" vertical="center"/>
    </xf>
    <xf numFmtId="0" fontId="0" fillId="6" borderId="7" xfId="0" applyFill="1" applyBorder="1" applyAlignment="1">
      <alignment horizontal="center" vertical="center" wrapText="1"/>
    </xf>
    <xf numFmtId="4" fontId="0" fillId="6" borderId="7" xfId="0" applyNumberFormat="1" applyFill="1" applyBorder="1" applyAlignment="1">
      <alignment horizontal="center" vertical="center" wrapText="1"/>
    </xf>
    <xf numFmtId="0" fontId="26" fillId="9" borderId="1" xfId="0" applyFont="1" applyFill="1" applyBorder="1" applyAlignment="1" applyProtection="1">
      <alignment horizontal="center" vertical="center"/>
    </xf>
    <xf numFmtId="4" fontId="2" fillId="9" borderId="1" xfId="0" applyNumberFormat="1" applyFont="1" applyFill="1" applyBorder="1" applyAlignment="1" applyProtection="1">
      <alignment horizontal="center" vertical="center"/>
    </xf>
    <xf numFmtId="0" fontId="5" fillId="9" borderId="1" xfId="0" applyFont="1" applyFill="1" applyBorder="1" applyAlignment="1" applyProtection="1">
      <alignment horizontal="center" vertical="center" wrapText="1"/>
      <protection hidden="1"/>
    </xf>
    <xf numFmtId="49" fontId="7" fillId="3" borderId="7" xfId="0" applyNumberFormat="1" applyFont="1" applyFill="1" applyBorder="1" applyAlignment="1" applyProtection="1">
      <alignment horizontal="center" vertical="center"/>
    </xf>
    <xf numFmtId="0" fontId="16" fillId="3" borderId="1" xfId="0" applyFont="1" applyFill="1" applyBorder="1" applyAlignment="1" applyProtection="1">
      <alignment horizontal="center" vertical="center"/>
    </xf>
    <xf numFmtId="4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4" fontId="0" fillId="8" borderId="1" xfId="0" applyNumberFormat="1" applyFill="1" applyBorder="1" applyAlignment="1">
      <alignment horizontal="center" vertical="center" wrapText="1"/>
    </xf>
    <xf numFmtId="0" fontId="26" fillId="0" borderId="3" xfId="0" applyFont="1" applyFill="1" applyBorder="1" applyAlignment="1" applyProtection="1">
      <alignment horizontal="center" vertical="center"/>
    </xf>
    <xf numFmtId="0" fontId="24" fillId="6" borderId="1" xfId="3" applyFill="1" applyBorder="1" applyAlignment="1" applyProtection="1">
      <alignment horizontal="center" vertical="center" wrapText="1"/>
    </xf>
    <xf numFmtId="4" fontId="24" fillId="6" borderId="1" xfId="3" applyNumberFormat="1" applyFill="1" applyBorder="1" applyAlignment="1" applyProtection="1">
      <alignment horizontal="center" vertical="center" wrapText="1"/>
    </xf>
    <xf numFmtId="0" fontId="26" fillId="0" borderId="3" xfId="0" applyNumberFormat="1" applyFont="1" applyFill="1" applyBorder="1" applyAlignment="1" applyProtection="1">
      <alignment horizontal="center" vertical="center"/>
    </xf>
    <xf numFmtId="0" fontId="26" fillId="0" borderId="2" xfId="0" applyNumberFormat="1" applyFont="1" applyFill="1" applyBorder="1" applyAlignment="1" applyProtection="1">
      <alignment horizontal="center" vertical="center"/>
    </xf>
    <xf numFmtId="0" fontId="26" fillId="0" borderId="5" xfId="0" applyNumberFormat="1" applyFont="1" applyFill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0" fillId="6" borderId="1" xfId="0" applyFont="1" applyFill="1" applyBorder="1" applyAlignment="1">
      <alignment horizontal="center" vertical="center"/>
    </xf>
    <xf numFmtId="4" fontId="0" fillId="6" borderId="1" xfId="0" applyNumberFormat="1" applyFont="1" applyFill="1" applyBorder="1" applyAlignment="1">
      <alignment horizontal="center" vertical="center"/>
    </xf>
    <xf numFmtId="0" fontId="0" fillId="6" borderId="1" xfId="0" applyFont="1" applyFill="1" applyBorder="1" applyAlignment="1">
      <alignment horizontal="center" vertical="center" wrapText="1"/>
    </xf>
    <xf numFmtId="49" fontId="7" fillId="5" borderId="7" xfId="0" applyNumberFormat="1" applyFont="1" applyFill="1" applyBorder="1" applyAlignment="1" applyProtection="1">
      <alignment horizontal="center" vertical="center"/>
    </xf>
    <xf numFmtId="4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5" borderId="7" xfId="0" applyFill="1" applyBorder="1" applyAlignment="1" applyProtection="1">
      <alignment horizontal="center" vertical="center"/>
    </xf>
    <xf numFmtId="49" fontId="7" fillId="5" borderId="1" xfId="0" applyNumberFormat="1" applyFont="1" applyFill="1" applyBorder="1" applyAlignment="1" applyProtection="1">
      <alignment horizontal="center" vertical="center"/>
    </xf>
    <xf numFmtId="0" fontId="0" fillId="5" borderId="1" xfId="0" applyFill="1" applyBorder="1" applyAlignment="1" applyProtection="1">
      <alignment horizontal="center" vertical="center"/>
    </xf>
    <xf numFmtId="4" fontId="8" fillId="5" borderId="1" xfId="0" applyNumberFormat="1" applyFont="1" applyFill="1" applyBorder="1" applyAlignment="1" applyProtection="1">
      <alignment horizontal="center" vertical="center" wrapText="1"/>
    </xf>
    <xf numFmtId="0" fontId="8" fillId="5" borderId="1" xfId="0" applyFont="1" applyFill="1" applyBorder="1" applyAlignment="1" applyProtection="1">
      <alignment horizontal="center" vertical="center" wrapText="1"/>
    </xf>
    <xf numFmtId="4" fontId="0" fillId="5" borderId="1" xfId="0" applyNumberFormat="1" applyFill="1" applyBorder="1" applyAlignment="1" applyProtection="1">
      <alignment horizontal="center" vertical="center"/>
    </xf>
    <xf numFmtId="0" fontId="0" fillId="5" borderId="1" xfId="0" applyFill="1" applyBorder="1" applyAlignment="1" applyProtection="1">
      <alignment horizontal="center" vertical="center" wrapText="1"/>
    </xf>
    <xf numFmtId="0" fontId="26" fillId="0" borderId="5" xfId="0" applyNumberFormat="1" applyFont="1" applyBorder="1" applyAlignment="1" applyProtection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4" fontId="0" fillId="6" borderId="1" xfId="0" applyNumberForma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</xf>
    <xf numFmtId="0" fontId="26" fillId="0" borderId="0" xfId="0" applyNumberFormat="1" applyFont="1" applyBorder="1" applyAlignment="1" applyProtection="1">
      <alignment horizontal="center" vertical="center"/>
    </xf>
    <xf numFmtId="49" fontId="7" fillId="5" borderId="1" xfId="0" applyNumberFormat="1" applyFont="1" applyFill="1" applyBorder="1" applyAlignment="1" applyProtection="1">
      <alignment horizontal="center" vertical="center" wrapText="1"/>
    </xf>
    <xf numFmtId="4" fontId="0" fillId="5" borderId="1" xfId="0" applyNumberFormat="1" applyFill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/>
      <protection locked="0"/>
    </xf>
    <xf numFmtId="4" fontId="15" fillId="2" borderId="7" xfId="0" applyNumberFormat="1" applyFont="1" applyFill="1" applyBorder="1" applyAlignment="1">
      <alignment horizontal="center" vertical="center" wrapText="1"/>
    </xf>
    <xf numFmtId="0" fontId="8" fillId="5" borderId="1" xfId="0" applyFont="1" applyFill="1" applyBorder="1" applyAlignment="1" applyProtection="1">
      <alignment horizontal="left" vertical="center"/>
    </xf>
    <xf numFmtId="0" fontId="27" fillId="6" borderId="7" xfId="3" applyFont="1" applyFill="1" applyBorder="1" applyProtection="1">
      <alignment vertical="center" wrapText="1"/>
    </xf>
    <xf numFmtId="0" fontId="27" fillId="6" borderId="7" xfId="3" applyFont="1" applyFill="1" applyBorder="1" applyAlignment="1" applyProtection="1">
      <alignment horizontal="left" vertical="center" wrapText="1"/>
    </xf>
    <xf numFmtId="0" fontId="27" fillId="6" borderId="7" xfId="3" applyFont="1" applyFill="1" applyBorder="1" applyAlignment="1" applyProtection="1">
      <alignment horizontal="left" vertical="center"/>
    </xf>
    <xf numFmtId="0" fontId="27" fillId="6" borderId="1" xfId="3" applyFont="1" applyFill="1" applyBorder="1" applyAlignment="1" applyProtection="1">
      <alignment horizontal="left" vertical="center" wrapText="1"/>
    </xf>
    <xf numFmtId="0" fontId="27" fillId="4" borderId="1" xfId="3" applyFont="1" applyBorder="1" applyAlignment="1" applyProtection="1">
      <alignment horizontal="left" vertical="center" wrapText="1"/>
    </xf>
    <xf numFmtId="0" fontId="27" fillId="6" borderId="1" xfId="3" applyFont="1" applyFill="1" applyBorder="1" applyAlignment="1">
      <alignment horizontal="left" vertical="center" wrapText="1"/>
    </xf>
    <xf numFmtId="0" fontId="28" fillId="9" borderId="1" xfId="3" applyFont="1" applyFill="1" applyBorder="1" applyAlignment="1" applyProtection="1">
      <alignment horizontal="left" vertical="center"/>
    </xf>
    <xf numFmtId="0" fontId="18" fillId="2" borderId="7" xfId="3" applyFont="1" applyFill="1" applyBorder="1" applyAlignment="1" applyProtection="1">
      <alignment horizontal="left" vertical="center"/>
    </xf>
    <xf numFmtId="0" fontId="19" fillId="3" borderId="1" xfId="0" applyFont="1" applyFill="1" applyBorder="1" applyAlignment="1" applyProtection="1">
      <alignment horizontal="left" vertical="center"/>
    </xf>
    <xf numFmtId="0" fontId="28" fillId="8" borderId="1" xfId="3" applyFont="1" applyFill="1" applyBorder="1" applyAlignment="1" applyProtection="1">
      <alignment horizontal="left" vertical="center"/>
    </xf>
    <xf numFmtId="0" fontId="4" fillId="0" borderId="12" xfId="0" applyFont="1" applyFill="1" applyBorder="1" applyProtection="1"/>
    <xf numFmtId="49" fontId="4" fillId="0" borderId="11" xfId="0" applyNumberFormat="1" applyFont="1" applyFill="1" applyBorder="1" applyAlignment="1" applyProtection="1">
      <alignment horizontal="left" indent="1"/>
    </xf>
    <xf numFmtId="0" fontId="4" fillId="0" borderId="11" xfId="0" applyFont="1" applyFill="1" applyBorder="1" applyAlignment="1" applyProtection="1">
      <alignment horizontal="center"/>
    </xf>
    <xf numFmtId="0" fontId="29" fillId="0" borderId="11" xfId="0" applyFont="1" applyFill="1" applyBorder="1" applyAlignment="1" applyProtection="1">
      <alignment horizontal="left"/>
    </xf>
    <xf numFmtId="0" fontId="21" fillId="0" borderId="11" xfId="0" applyFont="1" applyFill="1" applyBorder="1" applyAlignment="1" applyProtection="1">
      <alignment horizontal="right" indent="1"/>
    </xf>
    <xf numFmtId="0" fontId="21" fillId="0" borderId="11" xfId="0" applyFont="1" applyFill="1" applyBorder="1" applyAlignment="1" applyProtection="1">
      <alignment horizontal="center" vertical="center"/>
    </xf>
    <xf numFmtId="2" fontId="21" fillId="0" borderId="11" xfId="0" applyNumberFormat="1" applyFont="1" applyFill="1" applyBorder="1" applyAlignment="1" applyProtection="1"/>
    <xf numFmtId="0" fontId="22" fillId="0" borderId="13" xfId="0" applyFont="1" applyBorder="1" applyProtection="1"/>
    <xf numFmtId="0" fontId="4" fillId="0" borderId="14" xfId="0" applyFont="1" applyFill="1" applyBorder="1" applyProtection="1"/>
    <xf numFmtId="49" fontId="4" fillId="0" borderId="0" xfId="0" applyNumberFormat="1" applyFont="1" applyFill="1" applyBorder="1" applyAlignment="1" applyProtection="1">
      <alignment horizontal="left" indent="1"/>
    </xf>
    <xf numFmtId="0" fontId="4" fillId="0" borderId="0" xfId="0" applyFont="1" applyFill="1" applyBorder="1" applyAlignment="1" applyProtection="1">
      <alignment horizontal="center"/>
    </xf>
    <xf numFmtId="2" fontId="21" fillId="0" borderId="0" xfId="0" applyNumberFormat="1" applyFont="1" applyFill="1" applyBorder="1" applyAlignment="1" applyProtection="1"/>
    <xf numFmtId="0" fontId="21" fillId="0" borderId="0" xfId="0" applyFont="1" applyFill="1" applyBorder="1" applyAlignment="1" applyProtection="1">
      <alignment horizontal="right" indent="1"/>
    </xf>
    <xf numFmtId="0" fontId="7" fillId="0" borderId="15" xfId="0" applyFont="1" applyFill="1" applyBorder="1" applyAlignment="1" applyProtection="1">
      <alignment horizontal="right" vertical="center"/>
      <protection hidden="1"/>
    </xf>
    <xf numFmtId="0" fontId="4" fillId="0" borderId="11" xfId="0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4" fontId="21" fillId="0" borderId="11" xfId="0" applyNumberFormat="1" applyFont="1" applyFill="1" applyBorder="1" applyAlignment="1" applyProtection="1">
      <alignment horizontal="right"/>
    </xf>
    <xf numFmtId="4" fontId="3" fillId="7" borderId="10" xfId="0" applyNumberFormat="1" applyFont="1" applyFill="1" applyBorder="1" applyAlignment="1" applyProtection="1">
      <alignment horizontal="center" vertical="center" wrapText="1"/>
      <protection hidden="1"/>
    </xf>
    <xf numFmtId="4" fontId="0" fillId="6" borderId="7" xfId="0" applyNumberFormat="1" applyFill="1" applyBorder="1" applyAlignment="1" applyProtection="1">
      <alignment vertical="center" wrapText="1"/>
    </xf>
    <xf numFmtId="4" fontId="5" fillId="0" borderId="3" xfId="0" applyNumberFormat="1" applyFont="1" applyFill="1" applyBorder="1" applyAlignment="1" applyProtection="1">
      <alignment horizontal="center" vertical="center"/>
    </xf>
    <xf numFmtId="4" fontId="0" fillId="6" borderId="7" xfId="0" applyNumberFormat="1" applyFill="1" applyBorder="1" applyAlignment="1" applyProtection="1">
      <alignment horizontal="center" vertical="center" wrapText="1"/>
    </xf>
    <xf numFmtId="4" fontId="5" fillId="9" borderId="1" xfId="0" applyNumberFormat="1" applyFont="1" applyFill="1" applyBorder="1" applyAlignment="1" applyProtection="1">
      <alignment horizontal="center" vertical="center" wrapText="1"/>
      <protection hidden="1"/>
    </xf>
    <xf numFmtId="4" fontId="7" fillId="8" borderId="1" xfId="0" applyNumberFormat="1" applyFont="1" applyFill="1" applyBorder="1" applyAlignment="1" applyProtection="1">
      <alignment horizontal="center" vertical="center" wrapText="1"/>
    </xf>
    <xf numFmtId="4" fontId="11" fillId="6" borderId="1" xfId="0" applyNumberFormat="1" applyFont="1" applyFill="1" applyBorder="1" applyAlignment="1" applyProtection="1">
      <alignment horizontal="center" vertical="center"/>
    </xf>
    <xf numFmtId="4" fontId="0" fillId="5" borderId="7" xfId="0" applyNumberFormat="1" applyFill="1" applyBorder="1" applyAlignment="1" applyProtection="1">
      <alignment horizontal="center" vertical="center"/>
    </xf>
    <xf numFmtId="4" fontId="0" fillId="6" borderId="1" xfId="0" applyNumberFormat="1" applyFill="1" applyBorder="1" applyAlignment="1" applyProtection="1">
      <alignment horizontal="center" vertical="center" wrapText="1"/>
    </xf>
    <xf numFmtId="4" fontId="9" fillId="0" borderId="0" xfId="0" applyNumberFormat="1" applyFont="1" applyAlignment="1" applyProtection="1">
      <alignment horizontal="right"/>
    </xf>
    <xf numFmtId="3" fontId="21" fillId="0" borderId="11" xfId="0" applyNumberFormat="1" applyFont="1" applyFill="1" applyBorder="1" applyAlignment="1" applyProtection="1">
      <alignment horizontal="right" indent="1"/>
    </xf>
    <xf numFmtId="3" fontId="3" fillId="7" borderId="9" xfId="0" applyNumberFormat="1" applyFont="1" applyFill="1" applyBorder="1" applyAlignment="1" applyProtection="1">
      <alignment horizontal="center" vertical="center" wrapText="1"/>
      <protection hidden="1"/>
    </xf>
    <xf numFmtId="3" fontId="0" fillId="6" borderId="7" xfId="0" applyNumberFormat="1" applyFill="1" applyBorder="1" applyAlignment="1" applyProtection="1">
      <alignment vertical="center" wrapText="1"/>
    </xf>
    <xf numFmtId="3" fontId="5" fillId="0" borderId="3" xfId="0" applyNumberFormat="1" applyFont="1" applyFill="1" applyBorder="1" applyAlignment="1" applyProtection="1">
      <alignment horizontal="center" vertical="center" wrapText="1"/>
      <protection hidden="1"/>
    </xf>
    <xf numFmtId="3" fontId="0" fillId="6" borderId="7" xfId="0" applyNumberFormat="1" applyFill="1" applyBorder="1" applyAlignment="1" applyProtection="1">
      <alignment horizontal="center" vertical="center" wrapText="1"/>
    </xf>
    <xf numFmtId="3" fontId="5" fillId="9" borderId="1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" xfId="0" applyNumberFormat="1" applyFill="1" applyBorder="1" applyAlignment="1">
      <alignment horizontal="center" vertical="center"/>
    </xf>
    <xf numFmtId="3" fontId="7" fillId="8" borderId="1" xfId="0" applyNumberFormat="1" applyFont="1" applyFill="1" applyBorder="1" applyAlignment="1" applyProtection="1">
      <alignment horizontal="center" vertical="center" wrapText="1"/>
    </xf>
    <xf numFmtId="3" fontId="24" fillId="6" borderId="1" xfId="3" applyNumberFormat="1" applyFill="1" applyBorder="1" applyAlignment="1" applyProtection="1">
      <alignment horizontal="center" vertical="center" wrapText="1"/>
    </xf>
    <xf numFmtId="3" fontId="11" fillId="6" borderId="1" xfId="0" applyNumberFormat="1" applyFont="1" applyFill="1" applyBorder="1" applyAlignment="1" applyProtection="1">
      <alignment horizontal="center" vertical="center"/>
    </xf>
    <xf numFmtId="3" fontId="0" fillId="5" borderId="7" xfId="0" applyNumberFormat="1" applyFill="1" applyBorder="1" applyAlignment="1" applyProtection="1">
      <alignment horizontal="center" vertical="center"/>
    </xf>
    <xf numFmtId="3" fontId="0" fillId="5" borderId="1" xfId="0" applyNumberFormat="1" applyFill="1" applyBorder="1" applyAlignment="1" applyProtection="1">
      <alignment horizontal="center" vertical="center"/>
    </xf>
    <xf numFmtId="3" fontId="8" fillId="5" borderId="1" xfId="0" applyNumberFormat="1" applyFont="1" applyFill="1" applyBorder="1" applyAlignment="1" applyProtection="1">
      <alignment horizontal="center" vertical="center" wrapText="1"/>
    </xf>
    <xf numFmtId="3" fontId="0" fillId="6" borderId="1" xfId="0" applyNumberFormat="1" applyFill="1" applyBorder="1" applyAlignment="1" applyProtection="1">
      <alignment horizontal="center" vertical="center" wrapText="1"/>
    </xf>
    <xf numFmtId="3" fontId="0" fillId="5" borderId="1" xfId="0" applyNumberFormat="1" applyFill="1" applyBorder="1" applyAlignment="1" applyProtection="1">
      <alignment horizontal="center" vertical="center" wrapText="1"/>
    </xf>
    <xf numFmtId="3" fontId="15" fillId="2" borderId="7" xfId="0" applyNumberFormat="1" applyFont="1" applyFill="1" applyBorder="1" applyAlignment="1">
      <alignment horizontal="center" vertical="center" wrapText="1"/>
    </xf>
    <xf numFmtId="3" fontId="9" fillId="0" borderId="0" xfId="0" applyNumberFormat="1" applyFont="1" applyAlignment="1" applyProtection="1">
      <alignment horizontal="right" indent="1"/>
    </xf>
    <xf numFmtId="0" fontId="8" fillId="0" borderId="0" xfId="0" applyFont="1" applyFill="1" applyBorder="1" applyAlignment="1" applyProtection="1">
      <alignment horizontal="right" vertical="center"/>
      <protection hidden="1"/>
    </xf>
    <xf numFmtId="0" fontId="4" fillId="0" borderId="0" xfId="0" applyFont="1" applyFill="1" applyBorder="1" applyAlignment="1" applyProtection="1">
      <alignment horizontal="left"/>
      <protection hidden="1"/>
    </xf>
    <xf numFmtId="0" fontId="20" fillId="0" borderId="11" xfId="0" applyFont="1" applyFill="1" applyBorder="1" applyAlignment="1" applyProtection="1">
      <alignment horizontal="left"/>
      <protection hidden="1"/>
    </xf>
    <xf numFmtId="3" fontId="21" fillId="0" borderId="0" xfId="0" applyNumberFormat="1" applyFont="1" applyFill="1" applyBorder="1" applyAlignment="1" applyProtection="1">
      <alignment horizontal="right" indent="1"/>
    </xf>
    <xf numFmtId="4" fontId="21" fillId="0" borderId="0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right" vertical="center"/>
      <protection hidden="1"/>
    </xf>
    <xf numFmtId="0" fontId="23" fillId="0" borderId="0" xfId="0" applyFont="1" applyFill="1" applyBorder="1" applyAlignment="1" applyProtection="1">
      <alignment horizont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26" fillId="0" borderId="2" xfId="0" applyNumberFormat="1" applyFont="1" applyBorder="1" applyAlignment="1" applyProtection="1">
      <alignment vertical="center"/>
    </xf>
    <xf numFmtId="0" fontId="26" fillId="0" borderId="2" xfId="0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7" fillId="11" borderId="6" xfId="0" applyFont="1" applyFill="1" applyBorder="1" applyAlignment="1" applyProtection="1">
      <alignment vertical="center" wrapText="1"/>
    </xf>
    <xf numFmtId="0" fontId="0" fillId="11" borderId="7" xfId="0" applyFill="1" applyBorder="1" applyAlignment="1">
      <alignment vertical="center" wrapText="1"/>
    </xf>
    <xf numFmtId="0" fontId="27" fillId="11" borderId="7" xfId="3" applyFont="1" applyFill="1" applyBorder="1" applyProtection="1">
      <alignment vertical="center" wrapText="1"/>
    </xf>
    <xf numFmtId="4" fontId="0" fillId="11" borderId="7" xfId="0" applyNumberFormat="1" applyFill="1" applyBorder="1" applyAlignment="1">
      <alignment vertical="center" wrapText="1"/>
    </xf>
    <xf numFmtId="0" fontId="7" fillId="12" borderId="6" xfId="0" applyFont="1" applyFill="1" applyBorder="1" applyAlignment="1" applyProtection="1">
      <alignment vertical="center" wrapText="1"/>
    </xf>
    <xf numFmtId="0" fontId="0" fillId="12" borderId="7" xfId="0" applyFill="1" applyBorder="1" applyAlignment="1">
      <alignment vertical="center" wrapText="1"/>
    </xf>
    <xf numFmtId="0" fontId="27" fillId="12" borderId="7" xfId="3" applyFont="1" applyFill="1" applyBorder="1" applyProtection="1">
      <alignment vertical="center" wrapText="1"/>
    </xf>
    <xf numFmtId="4" fontId="0" fillId="12" borderId="7" xfId="0" applyNumberFormat="1" applyFill="1" applyBorder="1" applyAlignment="1">
      <alignment vertical="center" wrapText="1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4" fillId="7" borderId="12" xfId="0" applyFont="1" applyFill="1" applyBorder="1" applyAlignment="1" applyProtection="1">
      <alignment horizontal="left" vertical="center"/>
    </xf>
    <xf numFmtId="0" fontId="4" fillId="7" borderId="11" xfId="0" applyFont="1" applyFill="1" applyBorder="1" applyAlignment="1" applyProtection="1">
      <alignment horizontal="left" vertical="center"/>
    </xf>
    <xf numFmtId="0" fontId="4" fillId="7" borderId="13" xfId="0" applyFont="1" applyFill="1" applyBorder="1" applyAlignment="1" applyProtection="1">
      <alignment horizontal="left" vertical="center"/>
    </xf>
    <xf numFmtId="0" fontId="4" fillId="7" borderId="17" xfId="0" applyFont="1" applyFill="1" applyBorder="1" applyAlignment="1" applyProtection="1">
      <alignment horizontal="left" vertical="center"/>
    </xf>
    <xf numFmtId="0" fontId="4" fillId="7" borderId="16" xfId="0" applyFont="1" applyFill="1" applyBorder="1" applyAlignment="1" applyProtection="1">
      <alignment horizontal="left" vertical="center"/>
    </xf>
    <xf numFmtId="0" fontId="4" fillId="7" borderId="18" xfId="0" applyFont="1" applyFill="1" applyBorder="1" applyAlignment="1" applyProtection="1">
      <alignment horizontal="left" vertical="center"/>
    </xf>
    <xf numFmtId="2" fontId="29" fillId="10" borderId="11" xfId="0" applyNumberFormat="1" applyFont="1" applyFill="1" applyBorder="1" applyAlignment="1" applyProtection="1">
      <alignment horizontal="center" vertical="center" wrapText="1"/>
      <protection hidden="1"/>
    </xf>
    <xf numFmtId="0" fontId="29" fillId="10" borderId="13" xfId="0" applyFont="1" applyFill="1" applyBorder="1" applyAlignment="1" applyProtection="1">
      <alignment wrapText="1"/>
    </xf>
    <xf numFmtId="0" fontId="29" fillId="10" borderId="16" xfId="0" applyFont="1" applyFill="1" applyBorder="1" applyAlignment="1" applyProtection="1">
      <alignment wrapText="1"/>
    </xf>
    <xf numFmtId="0" fontId="29" fillId="10" borderId="18" xfId="0" applyFont="1" applyFill="1" applyBorder="1" applyAlignment="1" applyProtection="1">
      <alignment wrapText="1"/>
    </xf>
    <xf numFmtId="2" fontId="29" fillId="10" borderId="13" xfId="0" applyNumberFormat="1" applyFont="1" applyFill="1" applyBorder="1" applyAlignment="1" applyProtection="1">
      <alignment wrapText="1"/>
    </xf>
    <xf numFmtId="2" fontId="29" fillId="10" borderId="16" xfId="0" applyNumberFormat="1" applyFont="1" applyFill="1" applyBorder="1" applyAlignment="1" applyProtection="1">
      <alignment wrapText="1"/>
    </xf>
    <xf numFmtId="2" fontId="29" fillId="10" borderId="18" xfId="0" applyNumberFormat="1" applyFont="1" applyFill="1" applyBorder="1" applyAlignment="1" applyProtection="1">
      <alignment wrapText="1"/>
    </xf>
    <xf numFmtId="0" fontId="30" fillId="10" borderId="13" xfId="0" applyFont="1" applyFill="1" applyBorder="1" applyAlignment="1" applyProtection="1">
      <alignment horizontal="center" vertical="center" wrapText="1"/>
      <protection hidden="1"/>
    </xf>
    <xf numFmtId="0" fontId="31" fillId="10" borderId="18" xfId="0" applyFont="1" applyFill="1" applyBorder="1" applyAlignment="1" applyProtection="1">
      <alignment horizontal="center" vertical="center" wrapText="1"/>
    </xf>
    <xf numFmtId="4" fontId="29" fillId="10" borderId="11" xfId="0" applyNumberFormat="1" applyFont="1" applyFill="1" applyBorder="1" applyAlignment="1" applyProtection="1">
      <alignment horizontal="center" vertical="center" wrapText="1"/>
      <protection hidden="1"/>
    </xf>
    <xf numFmtId="4" fontId="29" fillId="10" borderId="13" xfId="0" applyNumberFormat="1" applyFont="1" applyFill="1" applyBorder="1" applyAlignment="1" applyProtection="1">
      <alignment wrapText="1"/>
    </xf>
    <xf numFmtId="4" fontId="29" fillId="10" borderId="16" xfId="0" applyNumberFormat="1" applyFont="1" applyFill="1" applyBorder="1" applyAlignment="1" applyProtection="1">
      <alignment wrapText="1"/>
    </xf>
    <xf numFmtId="4" fontId="29" fillId="10" borderId="18" xfId="0" applyNumberFormat="1" applyFont="1" applyFill="1" applyBorder="1" applyAlignment="1" applyProtection="1">
      <alignment wrapText="1"/>
    </xf>
  </cellXfs>
  <cellStyles count="4">
    <cellStyle name="rpt_cell" xfId="1"/>
    <cellStyle name="Обычный" xfId="0" builtinId="0"/>
    <cellStyle name="Обычный 2" xfId="2"/>
    <cellStyle name="Раздел прайса" xfId="3"/>
  </cellStyles>
  <dxfs count="0"/>
  <tableStyles count="0" defaultTableStyle="TableStyleMedium2" defaultPivotStyle="PivotStyleLight16"/>
  <colors>
    <mruColors>
      <color rgb="FFFFFF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jpe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2.jpeg"/><Relationship Id="rId629" Type="http://schemas.openxmlformats.org/officeDocument/2006/relationships/image" Target="../media/image628.jpe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jpeg"/><Relationship Id="rId268" Type="http://schemas.openxmlformats.org/officeDocument/2006/relationships/image" Target="../media/image268.png"/><Relationship Id="rId475" Type="http://schemas.openxmlformats.org/officeDocument/2006/relationships/image" Target="../media/image475.jpeg"/><Relationship Id="rId640" Type="http://schemas.openxmlformats.org/officeDocument/2006/relationships/image" Target="../media/image639.jpe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1.jpeg"/><Relationship Id="rId584" Type="http://schemas.openxmlformats.org/officeDocument/2006/relationships/image" Target="../media/image583.jpe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jpeg"/><Relationship Id="rId279" Type="http://schemas.openxmlformats.org/officeDocument/2006/relationships/image" Target="../media/image279.pn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651" Type="http://schemas.openxmlformats.org/officeDocument/2006/relationships/image" Target="../media/image650.jpe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2.png"/><Relationship Id="rId609" Type="http://schemas.openxmlformats.org/officeDocument/2006/relationships/image" Target="../media/image608.jpe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jpeg"/><Relationship Id="rId595" Type="http://schemas.openxmlformats.org/officeDocument/2006/relationships/image" Target="../media/image594.jpeg"/><Relationship Id="rId248" Type="http://schemas.openxmlformats.org/officeDocument/2006/relationships/image" Target="../media/image248.pn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19.jpe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jpeg"/><Relationship Id="rId564" Type="http://schemas.openxmlformats.org/officeDocument/2006/relationships/image" Target="../media/image563.jpeg"/><Relationship Id="rId259" Type="http://schemas.openxmlformats.org/officeDocument/2006/relationships/image" Target="../media/image259.pn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0.jpe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jpeg"/><Relationship Id="rId575" Type="http://schemas.openxmlformats.org/officeDocument/2006/relationships/image" Target="../media/image574.jpe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599.jpeg"/><Relationship Id="rId642" Type="http://schemas.openxmlformats.org/officeDocument/2006/relationships/image" Target="../media/image641.jpeg"/><Relationship Id="rId281" Type="http://schemas.openxmlformats.org/officeDocument/2006/relationships/image" Target="../media/image281.pn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jpeg"/><Relationship Id="rId544" Type="http://schemas.openxmlformats.org/officeDocument/2006/relationships/image" Target="../media/image543.jpeg"/><Relationship Id="rId586" Type="http://schemas.openxmlformats.org/officeDocument/2006/relationships/image" Target="../media/image585.jpe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0.jpeg"/><Relationship Id="rId653" Type="http://schemas.openxmlformats.org/officeDocument/2006/relationships/image" Target="../media/image652.jpeg"/><Relationship Id="rId250" Type="http://schemas.openxmlformats.org/officeDocument/2006/relationships/image" Target="../media/image250.pn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4.jpeg"/><Relationship Id="rId597" Type="http://schemas.openxmlformats.org/officeDocument/2006/relationships/image" Target="../media/image596.jpe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1.jpeg"/><Relationship Id="rId261" Type="http://schemas.openxmlformats.org/officeDocument/2006/relationships/image" Target="../media/image261.png"/><Relationship Id="rId499" Type="http://schemas.openxmlformats.org/officeDocument/2006/relationships/image" Target="../media/image499.jpe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5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2.jpeg"/><Relationship Id="rId230" Type="http://schemas.openxmlformats.org/officeDocument/2006/relationships/image" Target="../media/image230.png"/><Relationship Id="rId468" Type="http://schemas.openxmlformats.org/officeDocument/2006/relationships/image" Target="../media/image468.jpe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6.jpe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jpeg"/><Relationship Id="rId602" Type="http://schemas.openxmlformats.org/officeDocument/2006/relationships/image" Target="../media/image601.jpeg"/><Relationship Id="rId241" Type="http://schemas.openxmlformats.org/officeDocument/2006/relationships/image" Target="../media/image241.pn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3.jpe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5.jpe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7.jpe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jpeg"/><Relationship Id="rId448" Type="http://schemas.openxmlformats.org/officeDocument/2006/relationships/image" Target="../media/image448.png"/><Relationship Id="rId613" Type="http://schemas.openxmlformats.org/officeDocument/2006/relationships/image" Target="../media/image612.jpeg"/><Relationship Id="rId655" Type="http://schemas.openxmlformats.org/officeDocument/2006/relationships/image" Target="../media/image654.jpeg"/><Relationship Id="rId252" Type="http://schemas.openxmlformats.org/officeDocument/2006/relationships/image" Target="../media/image252.png"/><Relationship Id="rId294" Type="http://schemas.openxmlformats.org/officeDocument/2006/relationships/image" Target="../media/image294.jpeg"/><Relationship Id="rId308" Type="http://schemas.openxmlformats.org/officeDocument/2006/relationships/image" Target="../media/image308.png"/><Relationship Id="rId515" Type="http://schemas.openxmlformats.org/officeDocument/2006/relationships/image" Target="../media/image515.jpe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jpeg"/><Relationship Id="rId557" Type="http://schemas.openxmlformats.org/officeDocument/2006/relationships/image" Target="../media/image556.jpeg"/><Relationship Id="rId599" Type="http://schemas.openxmlformats.org/officeDocument/2006/relationships/image" Target="../media/image598.jpeg"/><Relationship Id="rId196" Type="http://schemas.openxmlformats.org/officeDocument/2006/relationships/image" Target="../media/image196.pn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3.jpe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jpeg"/><Relationship Id="rId568" Type="http://schemas.openxmlformats.org/officeDocument/2006/relationships/image" Target="../media/image567.jpeg"/><Relationship Id="rId165" Type="http://schemas.openxmlformats.org/officeDocument/2006/relationships/image" Target="../media/image165.pn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4.jpe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jpe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6.jpeg"/><Relationship Id="rId579" Type="http://schemas.openxmlformats.org/officeDocument/2006/relationships/image" Target="../media/image578.jpe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89.jpeg"/><Relationship Id="rId604" Type="http://schemas.openxmlformats.org/officeDocument/2006/relationships/image" Target="../media/image603.jpeg"/><Relationship Id="rId646" Type="http://schemas.openxmlformats.org/officeDocument/2006/relationships/image" Target="../media/image645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jpeg"/><Relationship Id="rId548" Type="http://schemas.openxmlformats.org/officeDocument/2006/relationships/image" Target="../media/image547.jpe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4.jpe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8.jpe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jpeg"/><Relationship Id="rId342" Type="http://schemas.openxmlformats.org/officeDocument/2006/relationships/image" Target="../media/image342.pn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570" Type="http://schemas.openxmlformats.org/officeDocument/2006/relationships/image" Target="../media/image569.jpeg"/><Relationship Id="rId591" Type="http://schemas.openxmlformats.org/officeDocument/2006/relationships/image" Target="../media/image590.jpeg"/><Relationship Id="rId605" Type="http://schemas.openxmlformats.org/officeDocument/2006/relationships/image" Target="../media/image604.jpeg"/><Relationship Id="rId626" Type="http://schemas.openxmlformats.org/officeDocument/2006/relationships/image" Target="../media/image625.jpe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jpeg"/><Relationship Id="rId647" Type="http://schemas.openxmlformats.org/officeDocument/2006/relationships/image" Target="../media/image646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8.jpe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59.jpeg"/><Relationship Id="rId581" Type="http://schemas.openxmlformats.org/officeDocument/2006/relationships/image" Target="../media/image580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jpeg"/><Relationship Id="rId616" Type="http://schemas.openxmlformats.org/officeDocument/2006/relationships/image" Target="../media/image615.jpeg"/><Relationship Id="rId637" Type="http://schemas.openxmlformats.org/officeDocument/2006/relationships/image" Target="../media/image636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8.jpe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jpeg"/><Relationship Id="rId322" Type="http://schemas.openxmlformats.org/officeDocument/2006/relationships/image" Target="../media/image322.pn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49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jpeg"/><Relationship Id="rId571" Type="http://schemas.openxmlformats.org/officeDocument/2006/relationships/image" Target="../media/image570.jpeg"/><Relationship Id="rId592" Type="http://schemas.openxmlformats.org/officeDocument/2006/relationships/image" Target="../media/image591.jpeg"/><Relationship Id="rId606" Type="http://schemas.openxmlformats.org/officeDocument/2006/relationships/image" Target="../media/image605.jpeg"/><Relationship Id="rId627" Type="http://schemas.openxmlformats.org/officeDocument/2006/relationships/image" Target="../media/image626.jpeg"/><Relationship Id="rId648" Type="http://schemas.openxmlformats.org/officeDocument/2006/relationships/image" Target="../media/image647.jpe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39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0.jpeg"/><Relationship Id="rId582" Type="http://schemas.openxmlformats.org/officeDocument/2006/relationships/image" Target="../media/image581.jpeg"/><Relationship Id="rId617" Type="http://schemas.openxmlformats.org/officeDocument/2006/relationships/image" Target="../media/image616.jpeg"/><Relationship Id="rId638" Type="http://schemas.openxmlformats.org/officeDocument/2006/relationships/image" Target="../media/image637.jpe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0.jpeg"/><Relationship Id="rId572" Type="http://schemas.openxmlformats.org/officeDocument/2006/relationships/image" Target="../media/image571.jpeg"/><Relationship Id="rId593" Type="http://schemas.openxmlformats.org/officeDocument/2006/relationships/image" Target="../media/image592.jpeg"/><Relationship Id="rId607" Type="http://schemas.openxmlformats.org/officeDocument/2006/relationships/image" Target="../media/image606.jpeg"/><Relationship Id="rId628" Type="http://schemas.openxmlformats.org/officeDocument/2006/relationships/image" Target="../media/image627.jpeg"/><Relationship Id="rId649" Type="http://schemas.openxmlformats.org/officeDocument/2006/relationships/image" Target="../media/image648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0.jpeg"/><Relationship Id="rId562" Type="http://schemas.openxmlformats.org/officeDocument/2006/relationships/image" Target="../media/image561.jpeg"/><Relationship Id="rId583" Type="http://schemas.openxmlformats.org/officeDocument/2006/relationships/image" Target="../media/image582.jpeg"/><Relationship Id="rId618" Type="http://schemas.openxmlformats.org/officeDocument/2006/relationships/image" Target="../media/image617.jpeg"/><Relationship Id="rId639" Type="http://schemas.openxmlformats.org/officeDocument/2006/relationships/image" Target="../media/image638.jpe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650" Type="http://schemas.openxmlformats.org/officeDocument/2006/relationships/image" Target="../media/image649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1.jpeg"/><Relationship Id="rId594" Type="http://schemas.openxmlformats.org/officeDocument/2006/relationships/image" Target="../media/image593.jpeg"/><Relationship Id="rId608" Type="http://schemas.openxmlformats.org/officeDocument/2006/relationships/image" Target="../media/image607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jpe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2.jpeg"/><Relationship Id="rId619" Type="http://schemas.openxmlformats.org/officeDocument/2006/relationships/image" Target="../media/image618.jpe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jpeg"/><Relationship Id="rId258" Type="http://schemas.openxmlformats.org/officeDocument/2006/relationships/image" Target="../media/image258.png"/><Relationship Id="rId465" Type="http://schemas.openxmlformats.org/officeDocument/2006/relationships/image" Target="../media/image465.jpeg"/><Relationship Id="rId630" Type="http://schemas.openxmlformats.org/officeDocument/2006/relationships/image" Target="../media/image629.jpe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3.jpe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0.jpe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2.jpe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4.jpe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09.jpeg"/><Relationship Id="rId652" Type="http://schemas.openxmlformats.org/officeDocument/2006/relationships/image" Target="../media/image651.jpeg"/><Relationship Id="rId291" Type="http://schemas.openxmlformats.org/officeDocument/2006/relationships/image" Target="../media/image291.pn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jpeg"/><Relationship Id="rId554" Type="http://schemas.openxmlformats.org/officeDocument/2006/relationships/image" Target="../media/image553.jpeg"/><Relationship Id="rId596" Type="http://schemas.openxmlformats.org/officeDocument/2006/relationships/image" Target="../media/image595.jpe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0.jpe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jpe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jpeg"/><Relationship Id="rId565" Type="http://schemas.openxmlformats.org/officeDocument/2006/relationships/image" Target="../media/image564.jpe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1.jpe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5.jpe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0.jpeg"/><Relationship Id="rId643" Type="http://schemas.openxmlformats.org/officeDocument/2006/relationships/image" Target="../media/image642.jpeg"/><Relationship Id="rId240" Type="http://schemas.openxmlformats.org/officeDocument/2006/relationships/image" Target="../media/image240.png"/><Relationship Id="rId478" Type="http://schemas.openxmlformats.org/officeDocument/2006/relationships/image" Target="../media/image478.jpe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4.jpeg"/><Relationship Id="rId587" Type="http://schemas.openxmlformats.org/officeDocument/2006/relationships/image" Target="../media/image586.jpe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1.jpeg"/><Relationship Id="rId251" Type="http://schemas.openxmlformats.org/officeDocument/2006/relationships/image" Target="../media/image251.png"/><Relationship Id="rId489" Type="http://schemas.openxmlformats.org/officeDocument/2006/relationships/image" Target="../media/image489.jpeg"/><Relationship Id="rId654" Type="http://schemas.openxmlformats.org/officeDocument/2006/relationships/image" Target="../media/image653.jpeg"/><Relationship Id="rId46" Type="http://schemas.openxmlformats.org/officeDocument/2006/relationships/image" Target="../media/image46.pn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5.jpe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7.jpeg"/><Relationship Id="rId220" Type="http://schemas.openxmlformats.org/officeDocument/2006/relationships/image" Target="../media/image220.png"/><Relationship Id="rId458" Type="http://schemas.openxmlformats.org/officeDocument/2006/relationships/image" Target="../media/image458.jpeg"/><Relationship Id="rId623" Type="http://schemas.openxmlformats.org/officeDocument/2006/relationships/image" Target="../media/image622.jpe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jpeg"/><Relationship Id="rId567" Type="http://schemas.openxmlformats.org/officeDocument/2006/relationships/image" Target="../media/image566.jpe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3.jpe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microsoft.com/office/2007/relationships/hdphoto" Target="../media/hdphoto1.wdp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jpeg"/><Relationship Id="rId578" Type="http://schemas.openxmlformats.org/officeDocument/2006/relationships/image" Target="../media/image577.jpeg"/><Relationship Id="rId200" Type="http://schemas.openxmlformats.org/officeDocument/2006/relationships/image" Target="../media/image200.pn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2.jpeg"/><Relationship Id="rId645" Type="http://schemas.openxmlformats.org/officeDocument/2006/relationships/image" Target="../media/image644.jpe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6.jpeg"/><Relationship Id="rId589" Type="http://schemas.openxmlformats.org/officeDocument/2006/relationships/image" Target="../media/image588.jpe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png"/><Relationship Id="rId614" Type="http://schemas.openxmlformats.org/officeDocument/2006/relationships/image" Target="../media/image613.jpe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7.jpe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4.jpe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jpe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jpeg"/><Relationship Id="rId569" Type="http://schemas.openxmlformats.org/officeDocument/2006/relationships/image" Target="../media/image568.jpe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79.jpeg"/><Relationship Id="rId636" Type="http://schemas.openxmlformats.org/officeDocument/2006/relationships/image" Target="../media/image635.jpe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jpe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460</xdr:row>
      <xdr:rowOff>30480</xdr:rowOff>
    </xdr:from>
    <xdr:to>
      <xdr:col>0</xdr:col>
      <xdr:colOff>754380</xdr:colOff>
      <xdr:row>460</xdr:row>
      <xdr:rowOff>739140</xdr:rowOff>
    </xdr:to>
    <xdr:pic>
      <xdr:nvPicPr>
        <xdr:cNvPr id="70558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5791414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294</xdr:row>
      <xdr:rowOff>22860</xdr:rowOff>
    </xdr:from>
    <xdr:to>
      <xdr:col>0</xdr:col>
      <xdr:colOff>746760</xdr:colOff>
      <xdr:row>294</xdr:row>
      <xdr:rowOff>685800</xdr:rowOff>
    </xdr:to>
    <xdr:pic>
      <xdr:nvPicPr>
        <xdr:cNvPr id="705590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156103320"/>
          <a:ext cx="6858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504</xdr:row>
      <xdr:rowOff>38100</xdr:rowOff>
    </xdr:from>
    <xdr:to>
      <xdr:col>0</xdr:col>
      <xdr:colOff>769620</xdr:colOff>
      <xdr:row>504</xdr:row>
      <xdr:rowOff>716280</xdr:rowOff>
    </xdr:to>
    <xdr:pic>
      <xdr:nvPicPr>
        <xdr:cNvPr id="705591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89925760"/>
          <a:ext cx="69342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257</xdr:row>
      <xdr:rowOff>99060</xdr:rowOff>
    </xdr:from>
    <xdr:to>
      <xdr:col>0</xdr:col>
      <xdr:colOff>792480</xdr:colOff>
      <xdr:row>257</xdr:row>
      <xdr:rowOff>731520</xdr:rowOff>
    </xdr:to>
    <xdr:pic>
      <xdr:nvPicPr>
        <xdr:cNvPr id="705592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129448560"/>
          <a:ext cx="72390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258</xdr:row>
      <xdr:rowOff>7620</xdr:rowOff>
    </xdr:from>
    <xdr:to>
      <xdr:col>0</xdr:col>
      <xdr:colOff>777240</xdr:colOff>
      <xdr:row>258</xdr:row>
      <xdr:rowOff>731520</xdr:rowOff>
    </xdr:to>
    <xdr:pic>
      <xdr:nvPicPr>
        <xdr:cNvPr id="705593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3011912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259</xdr:row>
      <xdr:rowOff>30480</xdr:rowOff>
    </xdr:from>
    <xdr:to>
      <xdr:col>0</xdr:col>
      <xdr:colOff>754380</xdr:colOff>
      <xdr:row>259</xdr:row>
      <xdr:rowOff>723900</xdr:rowOff>
    </xdr:to>
    <xdr:pic>
      <xdr:nvPicPr>
        <xdr:cNvPr id="705594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30903980"/>
          <a:ext cx="7239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260</xdr:row>
      <xdr:rowOff>30480</xdr:rowOff>
    </xdr:from>
    <xdr:to>
      <xdr:col>0</xdr:col>
      <xdr:colOff>769620</xdr:colOff>
      <xdr:row>260</xdr:row>
      <xdr:rowOff>723900</xdr:rowOff>
    </xdr:to>
    <xdr:pic>
      <xdr:nvPicPr>
        <xdr:cNvPr id="705595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31665980"/>
          <a:ext cx="7239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261</xdr:row>
      <xdr:rowOff>30480</xdr:rowOff>
    </xdr:from>
    <xdr:to>
      <xdr:col>0</xdr:col>
      <xdr:colOff>777240</xdr:colOff>
      <xdr:row>261</xdr:row>
      <xdr:rowOff>723900</xdr:rowOff>
    </xdr:to>
    <xdr:pic>
      <xdr:nvPicPr>
        <xdr:cNvPr id="705596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32427980"/>
          <a:ext cx="7239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262</xdr:row>
      <xdr:rowOff>22860</xdr:rowOff>
    </xdr:from>
    <xdr:to>
      <xdr:col>0</xdr:col>
      <xdr:colOff>746760</xdr:colOff>
      <xdr:row>262</xdr:row>
      <xdr:rowOff>731520</xdr:rowOff>
    </xdr:to>
    <xdr:pic>
      <xdr:nvPicPr>
        <xdr:cNvPr id="705597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13318236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263</xdr:row>
      <xdr:rowOff>38100</xdr:rowOff>
    </xdr:from>
    <xdr:to>
      <xdr:col>0</xdr:col>
      <xdr:colOff>769620</xdr:colOff>
      <xdr:row>263</xdr:row>
      <xdr:rowOff>716280</xdr:rowOff>
    </xdr:to>
    <xdr:pic>
      <xdr:nvPicPr>
        <xdr:cNvPr id="705598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133959600"/>
          <a:ext cx="7010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264</xdr:row>
      <xdr:rowOff>30480</xdr:rowOff>
    </xdr:from>
    <xdr:to>
      <xdr:col>0</xdr:col>
      <xdr:colOff>746760</xdr:colOff>
      <xdr:row>264</xdr:row>
      <xdr:rowOff>708660</xdr:rowOff>
    </xdr:to>
    <xdr:pic>
      <xdr:nvPicPr>
        <xdr:cNvPr id="705599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34713980"/>
          <a:ext cx="7010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265</xdr:row>
      <xdr:rowOff>30480</xdr:rowOff>
    </xdr:from>
    <xdr:to>
      <xdr:col>0</xdr:col>
      <xdr:colOff>769620</xdr:colOff>
      <xdr:row>265</xdr:row>
      <xdr:rowOff>746760</xdr:rowOff>
    </xdr:to>
    <xdr:pic>
      <xdr:nvPicPr>
        <xdr:cNvPr id="705600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3547598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266</xdr:row>
      <xdr:rowOff>38100</xdr:rowOff>
    </xdr:from>
    <xdr:to>
      <xdr:col>0</xdr:col>
      <xdr:colOff>769620</xdr:colOff>
      <xdr:row>266</xdr:row>
      <xdr:rowOff>746760</xdr:rowOff>
    </xdr:to>
    <xdr:pic>
      <xdr:nvPicPr>
        <xdr:cNvPr id="705601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36245600"/>
          <a:ext cx="7391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267</xdr:row>
      <xdr:rowOff>22860</xdr:rowOff>
    </xdr:from>
    <xdr:to>
      <xdr:col>0</xdr:col>
      <xdr:colOff>792480</xdr:colOff>
      <xdr:row>267</xdr:row>
      <xdr:rowOff>754380</xdr:rowOff>
    </xdr:to>
    <xdr:pic>
      <xdr:nvPicPr>
        <xdr:cNvPr id="705602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36992360"/>
          <a:ext cx="7467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538</xdr:row>
      <xdr:rowOff>30480</xdr:rowOff>
    </xdr:from>
    <xdr:to>
      <xdr:col>0</xdr:col>
      <xdr:colOff>762000</xdr:colOff>
      <xdr:row>538</xdr:row>
      <xdr:rowOff>723900</xdr:rowOff>
    </xdr:to>
    <xdr:pic>
      <xdr:nvPicPr>
        <xdr:cNvPr id="705603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0854142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271</xdr:row>
      <xdr:rowOff>30480</xdr:rowOff>
    </xdr:from>
    <xdr:to>
      <xdr:col>0</xdr:col>
      <xdr:colOff>762000</xdr:colOff>
      <xdr:row>271</xdr:row>
      <xdr:rowOff>739140</xdr:rowOff>
    </xdr:to>
    <xdr:pic>
      <xdr:nvPicPr>
        <xdr:cNvPr id="705604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3956030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272</xdr:row>
      <xdr:rowOff>30480</xdr:rowOff>
    </xdr:from>
    <xdr:to>
      <xdr:col>0</xdr:col>
      <xdr:colOff>769620</xdr:colOff>
      <xdr:row>272</xdr:row>
      <xdr:rowOff>739140</xdr:rowOff>
    </xdr:to>
    <xdr:pic>
      <xdr:nvPicPr>
        <xdr:cNvPr id="705605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4032230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274</xdr:row>
      <xdr:rowOff>15240</xdr:rowOff>
    </xdr:from>
    <xdr:to>
      <xdr:col>0</xdr:col>
      <xdr:colOff>800100</xdr:colOff>
      <xdr:row>274</xdr:row>
      <xdr:rowOff>746760</xdr:rowOff>
    </xdr:to>
    <xdr:pic>
      <xdr:nvPicPr>
        <xdr:cNvPr id="705606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4183106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275</xdr:row>
      <xdr:rowOff>38100</xdr:rowOff>
    </xdr:from>
    <xdr:to>
      <xdr:col>0</xdr:col>
      <xdr:colOff>739140</xdr:colOff>
      <xdr:row>275</xdr:row>
      <xdr:rowOff>685800</xdr:rowOff>
    </xdr:to>
    <xdr:pic>
      <xdr:nvPicPr>
        <xdr:cNvPr id="705607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142615920"/>
          <a:ext cx="6705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273</xdr:row>
      <xdr:rowOff>68580</xdr:rowOff>
    </xdr:from>
    <xdr:to>
      <xdr:col>0</xdr:col>
      <xdr:colOff>693420</xdr:colOff>
      <xdr:row>273</xdr:row>
      <xdr:rowOff>716280</xdr:rowOff>
    </xdr:to>
    <xdr:pic>
      <xdr:nvPicPr>
        <xdr:cNvPr id="705608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41122400"/>
          <a:ext cx="6629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276</xdr:row>
      <xdr:rowOff>22860</xdr:rowOff>
    </xdr:from>
    <xdr:to>
      <xdr:col>0</xdr:col>
      <xdr:colOff>784860</xdr:colOff>
      <xdr:row>276</xdr:row>
      <xdr:rowOff>731520</xdr:rowOff>
    </xdr:to>
    <xdr:pic>
      <xdr:nvPicPr>
        <xdr:cNvPr id="705609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14336268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277</xdr:row>
      <xdr:rowOff>22860</xdr:rowOff>
    </xdr:from>
    <xdr:to>
      <xdr:col>0</xdr:col>
      <xdr:colOff>792480</xdr:colOff>
      <xdr:row>277</xdr:row>
      <xdr:rowOff>739140</xdr:rowOff>
    </xdr:to>
    <xdr:pic>
      <xdr:nvPicPr>
        <xdr:cNvPr id="705610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14412468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278</xdr:row>
      <xdr:rowOff>30480</xdr:rowOff>
    </xdr:from>
    <xdr:to>
      <xdr:col>0</xdr:col>
      <xdr:colOff>762000</xdr:colOff>
      <xdr:row>278</xdr:row>
      <xdr:rowOff>746760</xdr:rowOff>
    </xdr:to>
    <xdr:pic>
      <xdr:nvPicPr>
        <xdr:cNvPr id="705611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4489430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279</xdr:row>
      <xdr:rowOff>30480</xdr:rowOff>
    </xdr:from>
    <xdr:to>
      <xdr:col>0</xdr:col>
      <xdr:colOff>746760</xdr:colOff>
      <xdr:row>279</xdr:row>
      <xdr:rowOff>739140</xdr:rowOff>
    </xdr:to>
    <xdr:pic>
      <xdr:nvPicPr>
        <xdr:cNvPr id="705612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4565630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283</xdr:row>
      <xdr:rowOff>38100</xdr:rowOff>
    </xdr:from>
    <xdr:to>
      <xdr:col>0</xdr:col>
      <xdr:colOff>777240</xdr:colOff>
      <xdr:row>283</xdr:row>
      <xdr:rowOff>731520</xdr:rowOff>
    </xdr:to>
    <xdr:pic>
      <xdr:nvPicPr>
        <xdr:cNvPr id="705616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48711920"/>
          <a:ext cx="7239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284</xdr:row>
      <xdr:rowOff>22860</xdr:rowOff>
    </xdr:from>
    <xdr:to>
      <xdr:col>0</xdr:col>
      <xdr:colOff>777240</xdr:colOff>
      <xdr:row>284</xdr:row>
      <xdr:rowOff>731520</xdr:rowOff>
    </xdr:to>
    <xdr:pic>
      <xdr:nvPicPr>
        <xdr:cNvPr id="705617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4945868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285</xdr:row>
      <xdr:rowOff>22860</xdr:rowOff>
    </xdr:from>
    <xdr:to>
      <xdr:col>0</xdr:col>
      <xdr:colOff>769620</xdr:colOff>
      <xdr:row>285</xdr:row>
      <xdr:rowOff>746760</xdr:rowOff>
    </xdr:to>
    <xdr:pic>
      <xdr:nvPicPr>
        <xdr:cNvPr id="705618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15022068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286</xdr:row>
      <xdr:rowOff>22860</xdr:rowOff>
    </xdr:from>
    <xdr:to>
      <xdr:col>0</xdr:col>
      <xdr:colOff>769620</xdr:colOff>
      <xdr:row>286</xdr:row>
      <xdr:rowOff>739140</xdr:rowOff>
    </xdr:to>
    <xdr:pic>
      <xdr:nvPicPr>
        <xdr:cNvPr id="705619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50982680"/>
          <a:ext cx="7239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289</xdr:row>
      <xdr:rowOff>30480</xdr:rowOff>
    </xdr:from>
    <xdr:to>
      <xdr:col>0</xdr:col>
      <xdr:colOff>754380</xdr:colOff>
      <xdr:row>289</xdr:row>
      <xdr:rowOff>723900</xdr:rowOff>
    </xdr:to>
    <xdr:pic>
      <xdr:nvPicPr>
        <xdr:cNvPr id="705620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52788620"/>
          <a:ext cx="7239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290</xdr:row>
      <xdr:rowOff>30480</xdr:rowOff>
    </xdr:from>
    <xdr:to>
      <xdr:col>0</xdr:col>
      <xdr:colOff>762000</xdr:colOff>
      <xdr:row>290</xdr:row>
      <xdr:rowOff>739140</xdr:rowOff>
    </xdr:to>
    <xdr:pic>
      <xdr:nvPicPr>
        <xdr:cNvPr id="705621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5355062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291</xdr:row>
      <xdr:rowOff>30480</xdr:rowOff>
    </xdr:from>
    <xdr:to>
      <xdr:col>0</xdr:col>
      <xdr:colOff>777240</xdr:colOff>
      <xdr:row>291</xdr:row>
      <xdr:rowOff>723900</xdr:rowOff>
    </xdr:to>
    <xdr:pic>
      <xdr:nvPicPr>
        <xdr:cNvPr id="705622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15431262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293</xdr:row>
      <xdr:rowOff>30480</xdr:rowOff>
    </xdr:from>
    <xdr:to>
      <xdr:col>0</xdr:col>
      <xdr:colOff>731520</xdr:colOff>
      <xdr:row>293</xdr:row>
      <xdr:rowOff>708660</xdr:rowOff>
    </xdr:to>
    <xdr:pic>
      <xdr:nvPicPr>
        <xdr:cNvPr id="705623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55348940"/>
          <a:ext cx="7010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295</xdr:row>
      <xdr:rowOff>30480</xdr:rowOff>
    </xdr:from>
    <xdr:to>
      <xdr:col>0</xdr:col>
      <xdr:colOff>777240</xdr:colOff>
      <xdr:row>295</xdr:row>
      <xdr:rowOff>754380</xdr:rowOff>
    </xdr:to>
    <xdr:pic>
      <xdr:nvPicPr>
        <xdr:cNvPr id="705624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5687294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296</xdr:row>
      <xdr:rowOff>22860</xdr:rowOff>
    </xdr:from>
    <xdr:to>
      <xdr:col>0</xdr:col>
      <xdr:colOff>784860</xdr:colOff>
      <xdr:row>296</xdr:row>
      <xdr:rowOff>739140</xdr:rowOff>
    </xdr:to>
    <xdr:pic>
      <xdr:nvPicPr>
        <xdr:cNvPr id="705625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5762732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297</xdr:row>
      <xdr:rowOff>38100</xdr:rowOff>
    </xdr:from>
    <xdr:to>
      <xdr:col>0</xdr:col>
      <xdr:colOff>792480</xdr:colOff>
      <xdr:row>297</xdr:row>
      <xdr:rowOff>746760</xdr:rowOff>
    </xdr:to>
    <xdr:pic>
      <xdr:nvPicPr>
        <xdr:cNvPr id="705626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58404560"/>
          <a:ext cx="7391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298</xdr:row>
      <xdr:rowOff>22860</xdr:rowOff>
    </xdr:from>
    <xdr:to>
      <xdr:col>0</xdr:col>
      <xdr:colOff>784860</xdr:colOff>
      <xdr:row>298</xdr:row>
      <xdr:rowOff>754380</xdr:rowOff>
    </xdr:to>
    <xdr:pic>
      <xdr:nvPicPr>
        <xdr:cNvPr id="705627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5915132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299</xdr:row>
      <xdr:rowOff>30480</xdr:rowOff>
    </xdr:from>
    <xdr:to>
      <xdr:col>0</xdr:col>
      <xdr:colOff>777240</xdr:colOff>
      <xdr:row>299</xdr:row>
      <xdr:rowOff>723900</xdr:rowOff>
    </xdr:to>
    <xdr:pic>
      <xdr:nvPicPr>
        <xdr:cNvPr id="705628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159920940"/>
          <a:ext cx="7010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322</xdr:row>
      <xdr:rowOff>38100</xdr:rowOff>
    </xdr:from>
    <xdr:to>
      <xdr:col>0</xdr:col>
      <xdr:colOff>769620</xdr:colOff>
      <xdr:row>322</xdr:row>
      <xdr:rowOff>746760</xdr:rowOff>
    </xdr:to>
    <xdr:pic>
      <xdr:nvPicPr>
        <xdr:cNvPr id="705629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76479200"/>
          <a:ext cx="7391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323</xdr:row>
      <xdr:rowOff>22860</xdr:rowOff>
    </xdr:from>
    <xdr:to>
      <xdr:col>0</xdr:col>
      <xdr:colOff>777240</xdr:colOff>
      <xdr:row>323</xdr:row>
      <xdr:rowOff>731520</xdr:rowOff>
    </xdr:to>
    <xdr:pic>
      <xdr:nvPicPr>
        <xdr:cNvPr id="705630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7722596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324</xdr:row>
      <xdr:rowOff>30480</xdr:rowOff>
    </xdr:from>
    <xdr:to>
      <xdr:col>0</xdr:col>
      <xdr:colOff>746760</xdr:colOff>
      <xdr:row>324</xdr:row>
      <xdr:rowOff>723900</xdr:rowOff>
    </xdr:to>
    <xdr:pic>
      <xdr:nvPicPr>
        <xdr:cNvPr id="705631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7799558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326</xdr:row>
      <xdr:rowOff>38100</xdr:rowOff>
    </xdr:from>
    <xdr:to>
      <xdr:col>0</xdr:col>
      <xdr:colOff>777240</xdr:colOff>
      <xdr:row>326</xdr:row>
      <xdr:rowOff>731520</xdr:rowOff>
    </xdr:to>
    <xdr:pic>
      <xdr:nvPicPr>
        <xdr:cNvPr id="705632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17952720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325</xdr:row>
      <xdr:rowOff>30480</xdr:rowOff>
    </xdr:from>
    <xdr:to>
      <xdr:col>0</xdr:col>
      <xdr:colOff>762000</xdr:colOff>
      <xdr:row>325</xdr:row>
      <xdr:rowOff>746760</xdr:rowOff>
    </xdr:to>
    <xdr:pic>
      <xdr:nvPicPr>
        <xdr:cNvPr id="705633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7875758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304</xdr:row>
      <xdr:rowOff>22860</xdr:rowOff>
    </xdr:from>
    <xdr:to>
      <xdr:col>0</xdr:col>
      <xdr:colOff>777240</xdr:colOff>
      <xdr:row>304</xdr:row>
      <xdr:rowOff>731520</xdr:rowOff>
    </xdr:to>
    <xdr:pic>
      <xdr:nvPicPr>
        <xdr:cNvPr id="705634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6274796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305</xdr:row>
      <xdr:rowOff>30480</xdr:rowOff>
    </xdr:from>
    <xdr:to>
      <xdr:col>0</xdr:col>
      <xdr:colOff>762000</xdr:colOff>
      <xdr:row>305</xdr:row>
      <xdr:rowOff>746760</xdr:rowOff>
    </xdr:to>
    <xdr:pic>
      <xdr:nvPicPr>
        <xdr:cNvPr id="705635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6351758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306</xdr:row>
      <xdr:rowOff>30480</xdr:rowOff>
    </xdr:from>
    <xdr:to>
      <xdr:col>0</xdr:col>
      <xdr:colOff>784860</xdr:colOff>
      <xdr:row>306</xdr:row>
      <xdr:rowOff>739140</xdr:rowOff>
    </xdr:to>
    <xdr:pic>
      <xdr:nvPicPr>
        <xdr:cNvPr id="705636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6427958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327</xdr:row>
      <xdr:rowOff>30480</xdr:rowOff>
    </xdr:from>
    <xdr:to>
      <xdr:col>0</xdr:col>
      <xdr:colOff>777240</xdr:colOff>
      <xdr:row>327</xdr:row>
      <xdr:rowOff>723900</xdr:rowOff>
    </xdr:to>
    <xdr:pic>
      <xdr:nvPicPr>
        <xdr:cNvPr id="705637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18028158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329</xdr:row>
      <xdr:rowOff>30480</xdr:rowOff>
    </xdr:from>
    <xdr:to>
      <xdr:col>0</xdr:col>
      <xdr:colOff>784860</xdr:colOff>
      <xdr:row>329</xdr:row>
      <xdr:rowOff>739140</xdr:rowOff>
    </xdr:to>
    <xdr:pic>
      <xdr:nvPicPr>
        <xdr:cNvPr id="705638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8180558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328</xdr:row>
      <xdr:rowOff>22860</xdr:rowOff>
    </xdr:from>
    <xdr:to>
      <xdr:col>0</xdr:col>
      <xdr:colOff>762000</xdr:colOff>
      <xdr:row>328</xdr:row>
      <xdr:rowOff>746760</xdr:rowOff>
    </xdr:to>
    <xdr:pic>
      <xdr:nvPicPr>
        <xdr:cNvPr id="705639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181035960"/>
          <a:ext cx="7391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303</xdr:row>
      <xdr:rowOff>22860</xdr:rowOff>
    </xdr:from>
    <xdr:to>
      <xdr:col>0</xdr:col>
      <xdr:colOff>762000</xdr:colOff>
      <xdr:row>303</xdr:row>
      <xdr:rowOff>754380</xdr:rowOff>
    </xdr:to>
    <xdr:pic>
      <xdr:nvPicPr>
        <xdr:cNvPr id="705640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61985960"/>
          <a:ext cx="7315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310</xdr:row>
      <xdr:rowOff>38100</xdr:rowOff>
    </xdr:from>
    <xdr:to>
      <xdr:col>0</xdr:col>
      <xdr:colOff>754380</xdr:colOff>
      <xdr:row>310</xdr:row>
      <xdr:rowOff>716280</xdr:rowOff>
    </xdr:to>
    <xdr:pic>
      <xdr:nvPicPr>
        <xdr:cNvPr id="705641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67335200"/>
          <a:ext cx="7010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311</xdr:row>
      <xdr:rowOff>30480</xdr:rowOff>
    </xdr:from>
    <xdr:to>
      <xdr:col>0</xdr:col>
      <xdr:colOff>731520</xdr:colOff>
      <xdr:row>311</xdr:row>
      <xdr:rowOff>708660</xdr:rowOff>
    </xdr:to>
    <xdr:pic>
      <xdr:nvPicPr>
        <xdr:cNvPr id="705642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68089580"/>
          <a:ext cx="7010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312</xdr:row>
      <xdr:rowOff>30480</xdr:rowOff>
    </xdr:from>
    <xdr:to>
      <xdr:col>0</xdr:col>
      <xdr:colOff>769620</xdr:colOff>
      <xdr:row>312</xdr:row>
      <xdr:rowOff>754380</xdr:rowOff>
    </xdr:to>
    <xdr:pic>
      <xdr:nvPicPr>
        <xdr:cNvPr id="705643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16885158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330</xdr:row>
      <xdr:rowOff>30480</xdr:rowOff>
    </xdr:from>
    <xdr:to>
      <xdr:col>0</xdr:col>
      <xdr:colOff>769620</xdr:colOff>
      <xdr:row>330</xdr:row>
      <xdr:rowOff>746760</xdr:rowOff>
    </xdr:to>
    <xdr:pic>
      <xdr:nvPicPr>
        <xdr:cNvPr id="705644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8256758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316</xdr:row>
      <xdr:rowOff>22860</xdr:rowOff>
    </xdr:from>
    <xdr:to>
      <xdr:col>0</xdr:col>
      <xdr:colOff>792480</xdr:colOff>
      <xdr:row>316</xdr:row>
      <xdr:rowOff>739140</xdr:rowOff>
    </xdr:to>
    <xdr:pic>
      <xdr:nvPicPr>
        <xdr:cNvPr id="705645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7189196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317</xdr:row>
      <xdr:rowOff>30480</xdr:rowOff>
    </xdr:from>
    <xdr:to>
      <xdr:col>0</xdr:col>
      <xdr:colOff>777240</xdr:colOff>
      <xdr:row>317</xdr:row>
      <xdr:rowOff>754380</xdr:rowOff>
    </xdr:to>
    <xdr:pic>
      <xdr:nvPicPr>
        <xdr:cNvPr id="705646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7266158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318</xdr:row>
      <xdr:rowOff>38100</xdr:rowOff>
    </xdr:from>
    <xdr:to>
      <xdr:col>0</xdr:col>
      <xdr:colOff>777240</xdr:colOff>
      <xdr:row>318</xdr:row>
      <xdr:rowOff>731520</xdr:rowOff>
    </xdr:to>
    <xdr:pic>
      <xdr:nvPicPr>
        <xdr:cNvPr id="705647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17343120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319</xdr:row>
      <xdr:rowOff>53340</xdr:rowOff>
    </xdr:from>
    <xdr:to>
      <xdr:col>0</xdr:col>
      <xdr:colOff>762000</xdr:colOff>
      <xdr:row>319</xdr:row>
      <xdr:rowOff>708660</xdr:rowOff>
    </xdr:to>
    <xdr:pic>
      <xdr:nvPicPr>
        <xdr:cNvPr id="705648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" y="174208440"/>
          <a:ext cx="67818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320</xdr:row>
      <xdr:rowOff>30480</xdr:rowOff>
    </xdr:from>
    <xdr:to>
      <xdr:col>0</xdr:col>
      <xdr:colOff>777240</xdr:colOff>
      <xdr:row>320</xdr:row>
      <xdr:rowOff>723900</xdr:rowOff>
    </xdr:to>
    <xdr:pic>
      <xdr:nvPicPr>
        <xdr:cNvPr id="705649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74947580"/>
          <a:ext cx="7239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321</xdr:row>
      <xdr:rowOff>22860</xdr:rowOff>
    </xdr:from>
    <xdr:to>
      <xdr:col>0</xdr:col>
      <xdr:colOff>777240</xdr:colOff>
      <xdr:row>321</xdr:row>
      <xdr:rowOff>731520</xdr:rowOff>
    </xdr:to>
    <xdr:pic>
      <xdr:nvPicPr>
        <xdr:cNvPr id="705650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7570196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332</xdr:row>
      <xdr:rowOff>22860</xdr:rowOff>
    </xdr:from>
    <xdr:to>
      <xdr:col>0</xdr:col>
      <xdr:colOff>762000</xdr:colOff>
      <xdr:row>332</xdr:row>
      <xdr:rowOff>739140</xdr:rowOff>
    </xdr:to>
    <xdr:pic>
      <xdr:nvPicPr>
        <xdr:cNvPr id="705651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8408396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331</xdr:row>
      <xdr:rowOff>22860</xdr:rowOff>
    </xdr:from>
    <xdr:to>
      <xdr:col>0</xdr:col>
      <xdr:colOff>769620</xdr:colOff>
      <xdr:row>331</xdr:row>
      <xdr:rowOff>731520</xdr:rowOff>
    </xdr:to>
    <xdr:pic>
      <xdr:nvPicPr>
        <xdr:cNvPr id="705652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8332196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445</xdr:row>
      <xdr:rowOff>22860</xdr:rowOff>
    </xdr:from>
    <xdr:to>
      <xdr:col>0</xdr:col>
      <xdr:colOff>777240</xdr:colOff>
      <xdr:row>445</xdr:row>
      <xdr:rowOff>754380</xdr:rowOff>
    </xdr:to>
    <xdr:pic>
      <xdr:nvPicPr>
        <xdr:cNvPr id="705653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24647652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446</xdr:row>
      <xdr:rowOff>22860</xdr:rowOff>
    </xdr:from>
    <xdr:to>
      <xdr:col>0</xdr:col>
      <xdr:colOff>754380</xdr:colOff>
      <xdr:row>446</xdr:row>
      <xdr:rowOff>716280</xdr:rowOff>
    </xdr:to>
    <xdr:pic>
      <xdr:nvPicPr>
        <xdr:cNvPr id="705654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47238520"/>
          <a:ext cx="7239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447</xdr:row>
      <xdr:rowOff>22860</xdr:rowOff>
    </xdr:from>
    <xdr:to>
      <xdr:col>0</xdr:col>
      <xdr:colOff>777240</xdr:colOff>
      <xdr:row>447</xdr:row>
      <xdr:rowOff>754380</xdr:rowOff>
    </xdr:to>
    <xdr:pic>
      <xdr:nvPicPr>
        <xdr:cNvPr id="705655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24800052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347</xdr:row>
      <xdr:rowOff>22860</xdr:rowOff>
    </xdr:from>
    <xdr:to>
      <xdr:col>0</xdr:col>
      <xdr:colOff>754380</xdr:colOff>
      <xdr:row>347</xdr:row>
      <xdr:rowOff>739140</xdr:rowOff>
    </xdr:to>
    <xdr:pic>
      <xdr:nvPicPr>
        <xdr:cNvPr id="705656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18588228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348</xdr:row>
      <xdr:rowOff>22860</xdr:rowOff>
    </xdr:from>
    <xdr:to>
      <xdr:col>0</xdr:col>
      <xdr:colOff>784860</xdr:colOff>
      <xdr:row>348</xdr:row>
      <xdr:rowOff>731520</xdr:rowOff>
    </xdr:to>
    <xdr:pic>
      <xdr:nvPicPr>
        <xdr:cNvPr id="705657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18664428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349</xdr:row>
      <xdr:rowOff>22860</xdr:rowOff>
    </xdr:from>
    <xdr:to>
      <xdr:col>0</xdr:col>
      <xdr:colOff>769620</xdr:colOff>
      <xdr:row>349</xdr:row>
      <xdr:rowOff>731520</xdr:rowOff>
    </xdr:to>
    <xdr:pic>
      <xdr:nvPicPr>
        <xdr:cNvPr id="705658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8740628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398</xdr:row>
      <xdr:rowOff>38100</xdr:rowOff>
    </xdr:from>
    <xdr:to>
      <xdr:col>0</xdr:col>
      <xdr:colOff>792480</xdr:colOff>
      <xdr:row>398</xdr:row>
      <xdr:rowOff>746760</xdr:rowOff>
    </xdr:to>
    <xdr:pic>
      <xdr:nvPicPr>
        <xdr:cNvPr id="705659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22329648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353</xdr:row>
      <xdr:rowOff>15240</xdr:rowOff>
    </xdr:from>
    <xdr:to>
      <xdr:col>0</xdr:col>
      <xdr:colOff>762000</xdr:colOff>
      <xdr:row>353</xdr:row>
      <xdr:rowOff>731520</xdr:rowOff>
    </xdr:to>
    <xdr:pic>
      <xdr:nvPicPr>
        <xdr:cNvPr id="705660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9044666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355</xdr:row>
      <xdr:rowOff>22860</xdr:rowOff>
    </xdr:from>
    <xdr:to>
      <xdr:col>0</xdr:col>
      <xdr:colOff>777240</xdr:colOff>
      <xdr:row>355</xdr:row>
      <xdr:rowOff>739140</xdr:rowOff>
    </xdr:to>
    <xdr:pic>
      <xdr:nvPicPr>
        <xdr:cNvPr id="705661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9197828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350</xdr:row>
      <xdr:rowOff>22860</xdr:rowOff>
    </xdr:from>
    <xdr:to>
      <xdr:col>0</xdr:col>
      <xdr:colOff>792480</xdr:colOff>
      <xdr:row>350</xdr:row>
      <xdr:rowOff>746760</xdr:rowOff>
    </xdr:to>
    <xdr:pic>
      <xdr:nvPicPr>
        <xdr:cNvPr id="705662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8816828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352</xdr:row>
      <xdr:rowOff>22860</xdr:rowOff>
    </xdr:from>
    <xdr:to>
      <xdr:col>0</xdr:col>
      <xdr:colOff>739140</xdr:colOff>
      <xdr:row>352</xdr:row>
      <xdr:rowOff>701040</xdr:rowOff>
    </xdr:to>
    <xdr:pic>
      <xdr:nvPicPr>
        <xdr:cNvPr id="705663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89692280"/>
          <a:ext cx="69342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372</xdr:row>
      <xdr:rowOff>30480</xdr:rowOff>
    </xdr:from>
    <xdr:to>
      <xdr:col>0</xdr:col>
      <xdr:colOff>754380</xdr:colOff>
      <xdr:row>372</xdr:row>
      <xdr:rowOff>739140</xdr:rowOff>
    </xdr:to>
    <xdr:pic>
      <xdr:nvPicPr>
        <xdr:cNvPr id="705664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0445222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399</xdr:row>
      <xdr:rowOff>30480</xdr:rowOff>
    </xdr:from>
    <xdr:to>
      <xdr:col>0</xdr:col>
      <xdr:colOff>754380</xdr:colOff>
      <xdr:row>399</xdr:row>
      <xdr:rowOff>739140</xdr:rowOff>
    </xdr:to>
    <xdr:pic>
      <xdr:nvPicPr>
        <xdr:cNvPr id="705665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22405086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400</xdr:row>
      <xdr:rowOff>38100</xdr:rowOff>
    </xdr:from>
    <xdr:to>
      <xdr:col>0</xdr:col>
      <xdr:colOff>762000</xdr:colOff>
      <xdr:row>400</xdr:row>
      <xdr:rowOff>716280</xdr:rowOff>
    </xdr:to>
    <xdr:pic>
      <xdr:nvPicPr>
        <xdr:cNvPr id="705666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24820480"/>
          <a:ext cx="7162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401</xdr:row>
      <xdr:rowOff>30480</xdr:rowOff>
    </xdr:from>
    <xdr:to>
      <xdr:col>0</xdr:col>
      <xdr:colOff>777240</xdr:colOff>
      <xdr:row>401</xdr:row>
      <xdr:rowOff>754380</xdr:rowOff>
    </xdr:to>
    <xdr:pic>
      <xdr:nvPicPr>
        <xdr:cNvPr id="705667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2557486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373</xdr:row>
      <xdr:rowOff>22860</xdr:rowOff>
    </xdr:from>
    <xdr:to>
      <xdr:col>0</xdr:col>
      <xdr:colOff>762000</xdr:colOff>
      <xdr:row>373</xdr:row>
      <xdr:rowOff>731520</xdr:rowOff>
    </xdr:to>
    <xdr:pic>
      <xdr:nvPicPr>
        <xdr:cNvPr id="705668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0520660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374</xdr:row>
      <xdr:rowOff>30480</xdr:rowOff>
    </xdr:from>
    <xdr:to>
      <xdr:col>0</xdr:col>
      <xdr:colOff>746760</xdr:colOff>
      <xdr:row>374</xdr:row>
      <xdr:rowOff>723900</xdr:rowOff>
    </xdr:to>
    <xdr:pic>
      <xdr:nvPicPr>
        <xdr:cNvPr id="705669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0597622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356</xdr:row>
      <xdr:rowOff>22860</xdr:rowOff>
    </xdr:from>
    <xdr:to>
      <xdr:col>0</xdr:col>
      <xdr:colOff>777240</xdr:colOff>
      <xdr:row>356</xdr:row>
      <xdr:rowOff>746760</xdr:rowOff>
    </xdr:to>
    <xdr:pic>
      <xdr:nvPicPr>
        <xdr:cNvPr id="705670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9274028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354</xdr:row>
      <xdr:rowOff>30480</xdr:rowOff>
    </xdr:from>
    <xdr:to>
      <xdr:col>0</xdr:col>
      <xdr:colOff>777240</xdr:colOff>
      <xdr:row>354</xdr:row>
      <xdr:rowOff>739140</xdr:rowOff>
    </xdr:to>
    <xdr:pic>
      <xdr:nvPicPr>
        <xdr:cNvPr id="705671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9122390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351</xdr:row>
      <xdr:rowOff>15240</xdr:rowOff>
    </xdr:from>
    <xdr:to>
      <xdr:col>0</xdr:col>
      <xdr:colOff>784860</xdr:colOff>
      <xdr:row>351</xdr:row>
      <xdr:rowOff>746760</xdr:rowOff>
    </xdr:to>
    <xdr:pic>
      <xdr:nvPicPr>
        <xdr:cNvPr id="705672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8892266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375</xdr:row>
      <xdr:rowOff>22860</xdr:rowOff>
    </xdr:from>
    <xdr:to>
      <xdr:col>0</xdr:col>
      <xdr:colOff>777240</xdr:colOff>
      <xdr:row>375</xdr:row>
      <xdr:rowOff>731520</xdr:rowOff>
    </xdr:to>
    <xdr:pic>
      <xdr:nvPicPr>
        <xdr:cNvPr id="705673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20673060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380</xdr:row>
      <xdr:rowOff>22860</xdr:rowOff>
    </xdr:from>
    <xdr:to>
      <xdr:col>0</xdr:col>
      <xdr:colOff>777240</xdr:colOff>
      <xdr:row>380</xdr:row>
      <xdr:rowOff>746760</xdr:rowOff>
    </xdr:to>
    <xdr:pic>
      <xdr:nvPicPr>
        <xdr:cNvPr id="705674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1054060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364</xdr:row>
      <xdr:rowOff>22860</xdr:rowOff>
    </xdr:from>
    <xdr:to>
      <xdr:col>0</xdr:col>
      <xdr:colOff>746760</xdr:colOff>
      <xdr:row>364</xdr:row>
      <xdr:rowOff>716280</xdr:rowOff>
    </xdr:to>
    <xdr:pic>
      <xdr:nvPicPr>
        <xdr:cNvPr id="705675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9883628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357</xdr:row>
      <xdr:rowOff>30480</xdr:rowOff>
    </xdr:from>
    <xdr:to>
      <xdr:col>0</xdr:col>
      <xdr:colOff>792480</xdr:colOff>
      <xdr:row>357</xdr:row>
      <xdr:rowOff>754380</xdr:rowOff>
    </xdr:to>
    <xdr:pic>
      <xdr:nvPicPr>
        <xdr:cNvPr id="705676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9350990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363</xdr:row>
      <xdr:rowOff>38100</xdr:rowOff>
    </xdr:from>
    <xdr:to>
      <xdr:col>0</xdr:col>
      <xdr:colOff>777240</xdr:colOff>
      <xdr:row>363</xdr:row>
      <xdr:rowOff>746760</xdr:rowOff>
    </xdr:to>
    <xdr:pic>
      <xdr:nvPicPr>
        <xdr:cNvPr id="705677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9808952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358</xdr:row>
      <xdr:rowOff>38100</xdr:rowOff>
    </xdr:from>
    <xdr:to>
      <xdr:col>0</xdr:col>
      <xdr:colOff>784860</xdr:colOff>
      <xdr:row>358</xdr:row>
      <xdr:rowOff>754380</xdr:rowOff>
    </xdr:to>
    <xdr:pic>
      <xdr:nvPicPr>
        <xdr:cNvPr id="705678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9427952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366</xdr:row>
      <xdr:rowOff>30480</xdr:rowOff>
    </xdr:from>
    <xdr:to>
      <xdr:col>0</xdr:col>
      <xdr:colOff>784860</xdr:colOff>
      <xdr:row>366</xdr:row>
      <xdr:rowOff>723900</xdr:rowOff>
    </xdr:to>
    <xdr:pic>
      <xdr:nvPicPr>
        <xdr:cNvPr id="705679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20036790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359</xdr:row>
      <xdr:rowOff>38100</xdr:rowOff>
    </xdr:from>
    <xdr:to>
      <xdr:col>0</xdr:col>
      <xdr:colOff>769620</xdr:colOff>
      <xdr:row>359</xdr:row>
      <xdr:rowOff>746760</xdr:rowOff>
    </xdr:to>
    <xdr:pic>
      <xdr:nvPicPr>
        <xdr:cNvPr id="705680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9504152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369</xdr:row>
      <xdr:rowOff>22860</xdr:rowOff>
    </xdr:from>
    <xdr:to>
      <xdr:col>0</xdr:col>
      <xdr:colOff>792480</xdr:colOff>
      <xdr:row>369</xdr:row>
      <xdr:rowOff>746760</xdr:rowOff>
    </xdr:to>
    <xdr:pic>
      <xdr:nvPicPr>
        <xdr:cNvPr id="705681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0264628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25400</xdr:colOff>
      <xdr:row>362</xdr:row>
      <xdr:rowOff>30480</xdr:rowOff>
    </xdr:from>
    <xdr:to>
      <xdr:col>0</xdr:col>
      <xdr:colOff>764540</xdr:colOff>
      <xdr:row>362</xdr:row>
      <xdr:rowOff>746760</xdr:rowOff>
    </xdr:to>
    <xdr:pic>
      <xdr:nvPicPr>
        <xdr:cNvPr id="705682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00" y="22592792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360</xdr:row>
      <xdr:rowOff>38100</xdr:rowOff>
    </xdr:from>
    <xdr:to>
      <xdr:col>0</xdr:col>
      <xdr:colOff>777240</xdr:colOff>
      <xdr:row>360</xdr:row>
      <xdr:rowOff>746760</xdr:rowOff>
    </xdr:to>
    <xdr:pic>
      <xdr:nvPicPr>
        <xdr:cNvPr id="705683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9580352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361</xdr:row>
      <xdr:rowOff>30480</xdr:rowOff>
    </xdr:from>
    <xdr:to>
      <xdr:col>0</xdr:col>
      <xdr:colOff>746760</xdr:colOff>
      <xdr:row>361</xdr:row>
      <xdr:rowOff>708660</xdr:rowOff>
    </xdr:to>
    <xdr:pic>
      <xdr:nvPicPr>
        <xdr:cNvPr id="705684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96557900"/>
          <a:ext cx="7162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367</xdr:row>
      <xdr:rowOff>30480</xdr:rowOff>
    </xdr:from>
    <xdr:to>
      <xdr:col>0</xdr:col>
      <xdr:colOff>762000</xdr:colOff>
      <xdr:row>367</xdr:row>
      <xdr:rowOff>739140</xdr:rowOff>
    </xdr:to>
    <xdr:pic>
      <xdr:nvPicPr>
        <xdr:cNvPr id="705685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0112990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381</xdr:row>
      <xdr:rowOff>30480</xdr:rowOff>
    </xdr:from>
    <xdr:to>
      <xdr:col>0</xdr:col>
      <xdr:colOff>777240</xdr:colOff>
      <xdr:row>381</xdr:row>
      <xdr:rowOff>739140</xdr:rowOff>
    </xdr:to>
    <xdr:pic>
      <xdr:nvPicPr>
        <xdr:cNvPr id="705686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1131022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382</xdr:row>
      <xdr:rowOff>22860</xdr:rowOff>
    </xdr:from>
    <xdr:to>
      <xdr:col>0</xdr:col>
      <xdr:colOff>777240</xdr:colOff>
      <xdr:row>382</xdr:row>
      <xdr:rowOff>746760</xdr:rowOff>
    </xdr:to>
    <xdr:pic>
      <xdr:nvPicPr>
        <xdr:cNvPr id="705687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1206460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383</xdr:row>
      <xdr:rowOff>22860</xdr:rowOff>
    </xdr:from>
    <xdr:to>
      <xdr:col>0</xdr:col>
      <xdr:colOff>769620</xdr:colOff>
      <xdr:row>383</xdr:row>
      <xdr:rowOff>731520</xdr:rowOff>
    </xdr:to>
    <xdr:pic>
      <xdr:nvPicPr>
        <xdr:cNvPr id="705688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1282660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385</xdr:row>
      <xdr:rowOff>30480</xdr:rowOff>
    </xdr:from>
    <xdr:to>
      <xdr:col>0</xdr:col>
      <xdr:colOff>746760</xdr:colOff>
      <xdr:row>385</xdr:row>
      <xdr:rowOff>723900</xdr:rowOff>
    </xdr:to>
    <xdr:pic>
      <xdr:nvPicPr>
        <xdr:cNvPr id="705689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1387054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386</xdr:row>
      <xdr:rowOff>30480</xdr:rowOff>
    </xdr:from>
    <xdr:to>
      <xdr:col>0</xdr:col>
      <xdr:colOff>762000</xdr:colOff>
      <xdr:row>386</xdr:row>
      <xdr:rowOff>739140</xdr:rowOff>
    </xdr:to>
    <xdr:pic>
      <xdr:nvPicPr>
        <xdr:cNvPr id="705690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1463254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387</xdr:row>
      <xdr:rowOff>30480</xdr:rowOff>
    </xdr:from>
    <xdr:to>
      <xdr:col>0</xdr:col>
      <xdr:colOff>746760</xdr:colOff>
      <xdr:row>387</xdr:row>
      <xdr:rowOff>739140</xdr:rowOff>
    </xdr:to>
    <xdr:pic>
      <xdr:nvPicPr>
        <xdr:cNvPr id="705691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21539454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388</xdr:row>
      <xdr:rowOff>30480</xdr:rowOff>
    </xdr:from>
    <xdr:to>
      <xdr:col>0</xdr:col>
      <xdr:colOff>754380</xdr:colOff>
      <xdr:row>388</xdr:row>
      <xdr:rowOff>739140</xdr:rowOff>
    </xdr:to>
    <xdr:pic>
      <xdr:nvPicPr>
        <xdr:cNvPr id="705692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21615654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389</xdr:row>
      <xdr:rowOff>38100</xdr:rowOff>
    </xdr:from>
    <xdr:to>
      <xdr:col>0</xdr:col>
      <xdr:colOff>769620</xdr:colOff>
      <xdr:row>389</xdr:row>
      <xdr:rowOff>746760</xdr:rowOff>
    </xdr:to>
    <xdr:pic>
      <xdr:nvPicPr>
        <xdr:cNvPr id="705693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1692616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390</xdr:row>
      <xdr:rowOff>53340</xdr:rowOff>
    </xdr:from>
    <xdr:to>
      <xdr:col>0</xdr:col>
      <xdr:colOff>723900</xdr:colOff>
      <xdr:row>390</xdr:row>
      <xdr:rowOff>723900</xdr:rowOff>
    </xdr:to>
    <xdr:pic>
      <xdr:nvPicPr>
        <xdr:cNvPr id="705694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17703400"/>
          <a:ext cx="69342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391</xdr:row>
      <xdr:rowOff>30480</xdr:rowOff>
    </xdr:from>
    <xdr:to>
      <xdr:col>0</xdr:col>
      <xdr:colOff>762000</xdr:colOff>
      <xdr:row>391</xdr:row>
      <xdr:rowOff>739140</xdr:rowOff>
    </xdr:to>
    <xdr:pic>
      <xdr:nvPicPr>
        <xdr:cNvPr id="705695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1844254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392</xdr:row>
      <xdr:rowOff>38100</xdr:rowOff>
    </xdr:from>
    <xdr:to>
      <xdr:col>0</xdr:col>
      <xdr:colOff>792480</xdr:colOff>
      <xdr:row>392</xdr:row>
      <xdr:rowOff>754380</xdr:rowOff>
    </xdr:to>
    <xdr:pic>
      <xdr:nvPicPr>
        <xdr:cNvPr id="705696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21921216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402</xdr:row>
      <xdr:rowOff>30480</xdr:rowOff>
    </xdr:from>
    <xdr:to>
      <xdr:col>0</xdr:col>
      <xdr:colOff>762000</xdr:colOff>
      <xdr:row>402</xdr:row>
      <xdr:rowOff>739140</xdr:rowOff>
    </xdr:to>
    <xdr:pic>
      <xdr:nvPicPr>
        <xdr:cNvPr id="705697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2633686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403</xdr:row>
      <xdr:rowOff>38100</xdr:rowOff>
    </xdr:from>
    <xdr:to>
      <xdr:col>0</xdr:col>
      <xdr:colOff>784860</xdr:colOff>
      <xdr:row>403</xdr:row>
      <xdr:rowOff>731520</xdr:rowOff>
    </xdr:to>
    <xdr:pic>
      <xdr:nvPicPr>
        <xdr:cNvPr id="705698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22710648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404</xdr:row>
      <xdr:rowOff>53340</xdr:rowOff>
    </xdr:from>
    <xdr:to>
      <xdr:col>0</xdr:col>
      <xdr:colOff>769620</xdr:colOff>
      <xdr:row>404</xdr:row>
      <xdr:rowOff>731520</xdr:rowOff>
    </xdr:to>
    <xdr:pic>
      <xdr:nvPicPr>
        <xdr:cNvPr id="705699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227883720"/>
          <a:ext cx="7010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418</xdr:row>
      <xdr:rowOff>38100</xdr:rowOff>
    </xdr:from>
    <xdr:to>
      <xdr:col>0</xdr:col>
      <xdr:colOff>792480</xdr:colOff>
      <xdr:row>418</xdr:row>
      <xdr:rowOff>754380</xdr:rowOff>
    </xdr:to>
    <xdr:pic>
      <xdr:nvPicPr>
        <xdr:cNvPr id="705700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23146512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419</xdr:row>
      <xdr:rowOff>22860</xdr:rowOff>
    </xdr:from>
    <xdr:to>
      <xdr:col>0</xdr:col>
      <xdr:colOff>754380</xdr:colOff>
      <xdr:row>419</xdr:row>
      <xdr:rowOff>731520</xdr:rowOff>
    </xdr:to>
    <xdr:pic>
      <xdr:nvPicPr>
        <xdr:cNvPr id="705701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23221188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396</xdr:row>
      <xdr:rowOff>53340</xdr:rowOff>
    </xdr:from>
    <xdr:to>
      <xdr:col>0</xdr:col>
      <xdr:colOff>746760</xdr:colOff>
      <xdr:row>396</xdr:row>
      <xdr:rowOff>723900</xdr:rowOff>
    </xdr:to>
    <xdr:pic>
      <xdr:nvPicPr>
        <xdr:cNvPr id="705702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222275400"/>
          <a:ext cx="69342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395</xdr:row>
      <xdr:rowOff>30480</xdr:rowOff>
    </xdr:from>
    <xdr:to>
      <xdr:col>0</xdr:col>
      <xdr:colOff>769620</xdr:colOff>
      <xdr:row>395</xdr:row>
      <xdr:rowOff>746760</xdr:rowOff>
    </xdr:to>
    <xdr:pic>
      <xdr:nvPicPr>
        <xdr:cNvPr id="705703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2149054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365</xdr:row>
      <xdr:rowOff>38100</xdr:rowOff>
    </xdr:from>
    <xdr:to>
      <xdr:col>0</xdr:col>
      <xdr:colOff>769620</xdr:colOff>
      <xdr:row>365</xdr:row>
      <xdr:rowOff>701040</xdr:rowOff>
    </xdr:to>
    <xdr:pic>
      <xdr:nvPicPr>
        <xdr:cNvPr id="705704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" y="199613520"/>
          <a:ext cx="6858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368</xdr:row>
      <xdr:rowOff>30480</xdr:rowOff>
    </xdr:from>
    <xdr:to>
      <xdr:col>0</xdr:col>
      <xdr:colOff>800100</xdr:colOff>
      <xdr:row>368</xdr:row>
      <xdr:rowOff>746760</xdr:rowOff>
    </xdr:to>
    <xdr:pic>
      <xdr:nvPicPr>
        <xdr:cNvPr id="705705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20189190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370</xdr:row>
      <xdr:rowOff>38100</xdr:rowOff>
    </xdr:from>
    <xdr:to>
      <xdr:col>0</xdr:col>
      <xdr:colOff>784860</xdr:colOff>
      <xdr:row>370</xdr:row>
      <xdr:rowOff>716280</xdr:rowOff>
    </xdr:to>
    <xdr:pic>
      <xdr:nvPicPr>
        <xdr:cNvPr id="70570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203423520"/>
          <a:ext cx="7162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376</xdr:row>
      <xdr:rowOff>38100</xdr:rowOff>
    </xdr:from>
    <xdr:to>
      <xdr:col>0</xdr:col>
      <xdr:colOff>777240</xdr:colOff>
      <xdr:row>376</xdr:row>
      <xdr:rowOff>746760</xdr:rowOff>
    </xdr:to>
    <xdr:pic>
      <xdr:nvPicPr>
        <xdr:cNvPr id="705707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0750784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377</xdr:row>
      <xdr:rowOff>22860</xdr:rowOff>
    </xdr:from>
    <xdr:to>
      <xdr:col>0</xdr:col>
      <xdr:colOff>800100</xdr:colOff>
      <xdr:row>377</xdr:row>
      <xdr:rowOff>746760</xdr:rowOff>
    </xdr:to>
    <xdr:pic>
      <xdr:nvPicPr>
        <xdr:cNvPr id="70570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20825460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378</xdr:row>
      <xdr:rowOff>22860</xdr:rowOff>
    </xdr:from>
    <xdr:to>
      <xdr:col>0</xdr:col>
      <xdr:colOff>800100</xdr:colOff>
      <xdr:row>378</xdr:row>
      <xdr:rowOff>746760</xdr:rowOff>
    </xdr:to>
    <xdr:pic>
      <xdr:nvPicPr>
        <xdr:cNvPr id="705709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20901660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379</xdr:row>
      <xdr:rowOff>22860</xdr:rowOff>
    </xdr:from>
    <xdr:to>
      <xdr:col>0</xdr:col>
      <xdr:colOff>769620</xdr:colOff>
      <xdr:row>379</xdr:row>
      <xdr:rowOff>739140</xdr:rowOff>
    </xdr:to>
    <xdr:pic>
      <xdr:nvPicPr>
        <xdr:cNvPr id="70571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0977860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421</xdr:row>
      <xdr:rowOff>30480</xdr:rowOff>
    </xdr:from>
    <xdr:to>
      <xdr:col>0</xdr:col>
      <xdr:colOff>769620</xdr:colOff>
      <xdr:row>421</xdr:row>
      <xdr:rowOff>746760</xdr:rowOff>
    </xdr:to>
    <xdr:pic>
      <xdr:nvPicPr>
        <xdr:cNvPr id="70571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3374350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422</xdr:row>
      <xdr:rowOff>22860</xdr:rowOff>
    </xdr:from>
    <xdr:to>
      <xdr:col>0</xdr:col>
      <xdr:colOff>792480</xdr:colOff>
      <xdr:row>422</xdr:row>
      <xdr:rowOff>754380</xdr:rowOff>
    </xdr:to>
    <xdr:pic>
      <xdr:nvPicPr>
        <xdr:cNvPr id="705712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34497880"/>
          <a:ext cx="7467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424</xdr:row>
      <xdr:rowOff>22860</xdr:rowOff>
    </xdr:from>
    <xdr:to>
      <xdr:col>0</xdr:col>
      <xdr:colOff>754380</xdr:colOff>
      <xdr:row>424</xdr:row>
      <xdr:rowOff>731520</xdr:rowOff>
    </xdr:to>
    <xdr:pic>
      <xdr:nvPicPr>
        <xdr:cNvPr id="70571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23553420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425</xdr:row>
      <xdr:rowOff>22860</xdr:rowOff>
    </xdr:from>
    <xdr:to>
      <xdr:col>0</xdr:col>
      <xdr:colOff>754380</xdr:colOff>
      <xdr:row>425</xdr:row>
      <xdr:rowOff>731520</xdr:rowOff>
    </xdr:to>
    <xdr:pic>
      <xdr:nvPicPr>
        <xdr:cNvPr id="70571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3629620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432</xdr:row>
      <xdr:rowOff>38100</xdr:rowOff>
    </xdr:from>
    <xdr:to>
      <xdr:col>0</xdr:col>
      <xdr:colOff>777240</xdr:colOff>
      <xdr:row>432</xdr:row>
      <xdr:rowOff>746760</xdr:rowOff>
    </xdr:to>
    <xdr:pic>
      <xdr:nvPicPr>
        <xdr:cNvPr id="705715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23707344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434</xdr:row>
      <xdr:rowOff>30480</xdr:rowOff>
    </xdr:from>
    <xdr:to>
      <xdr:col>0</xdr:col>
      <xdr:colOff>769620</xdr:colOff>
      <xdr:row>434</xdr:row>
      <xdr:rowOff>746760</xdr:rowOff>
    </xdr:to>
    <xdr:pic>
      <xdr:nvPicPr>
        <xdr:cNvPr id="705716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3858982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435</xdr:row>
      <xdr:rowOff>30480</xdr:rowOff>
    </xdr:from>
    <xdr:to>
      <xdr:col>0</xdr:col>
      <xdr:colOff>746760</xdr:colOff>
      <xdr:row>435</xdr:row>
      <xdr:rowOff>723900</xdr:rowOff>
    </xdr:to>
    <xdr:pic>
      <xdr:nvPicPr>
        <xdr:cNvPr id="705717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3935182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438</xdr:row>
      <xdr:rowOff>30480</xdr:rowOff>
    </xdr:from>
    <xdr:to>
      <xdr:col>0</xdr:col>
      <xdr:colOff>769620</xdr:colOff>
      <xdr:row>438</xdr:row>
      <xdr:rowOff>746760</xdr:rowOff>
    </xdr:to>
    <xdr:pic>
      <xdr:nvPicPr>
        <xdr:cNvPr id="705718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4011382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439</xdr:row>
      <xdr:rowOff>22860</xdr:rowOff>
    </xdr:from>
    <xdr:to>
      <xdr:col>0</xdr:col>
      <xdr:colOff>800100</xdr:colOff>
      <xdr:row>439</xdr:row>
      <xdr:rowOff>754380</xdr:rowOff>
    </xdr:to>
    <xdr:pic>
      <xdr:nvPicPr>
        <xdr:cNvPr id="705719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4086820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441</xdr:row>
      <xdr:rowOff>30480</xdr:rowOff>
    </xdr:from>
    <xdr:to>
      <xdr:col>0</xdr:col>
      <xdr:colOff>769620</xdr:colOff>
      <xdr:row>441</xdr:row>
      <xdr:rowOff>746760</xdr:rowOff>
    </xdr:to>
    <xdr:pic>
      <xdr:nvPicPr>
        <xdr:cNvPr id="705720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4239982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440</xdr:row>
      <xdr:rowOff>68580</xdr:rowOff>
    </xdr:from>
    <xdr:to>
      <xdr:col>0</xdr:col>
      <xdr:colOff>746760</xdr:colOff>
      <xdr:row>440</xdr:row>
      <xdr:rowOff>716280</xdr:rowOff>
    </xdr:to>
    <xdr:pic>
      <xdr:nvPicPr>
        <xdr:cNvPr id="705721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" y="241675920"/>
          <a:ext cx="6629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433</xdr:row>
      <xdr:rowOff>38100</xdr:rowOff>
    </xdr:from>
    <xdr:to>
      <xdr:col>0</xdr:col>
      <xdr:colOff>769620</xdr:colOff>
      <xdr:row>433</xdr:row>
      <xdr:rowOff>716280</xdr:rowOff>
    </xdr:to>
    <xdr:pic>
      <xdr:nvPicPr>
        <xdr:cNvPr id="705722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237835440"/>
          <a:ext cx="7162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442</xdr:row>
      <xdr:rowOff>30480</xdr:rowOff>
    </xdr:from>
    <xdr:to>
      <xdr:col>0</xdr:col>
      <xdr:colOff>769620</xdr:colOff>
      <xdr:row>442</xdr:row>
      <xdr:rowOff>739140</xdr:rowOff>
    </xdr:to>
    <xdr:pic>
      <xdr:nvPicPr>
        <xdr:cNvPr id="705723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4468582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443</xdr:row>
      <xdr:rowOff>22860</xdr:rowOff>
    </xdr:from>
    <xdr:to>
      <xdr:col>0</xdr:col>
      <xdr:colOff>792480</xdr:colOff>
      <xdr:row>443</xdr:row>
      <xdr:rowOff>754380</xdr:rowOff>
    </xdr:to>
    <xdr:pic>
      <xdr:nvPicPr>
        <xdr:cNvPr id="705724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45440200"/>
          <a:ext cx="7467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448</xdr:row>
      <xdr:rowOff>22860</xdr:rowOff>
    </xdr:from>
    <xdr:to>
      <xdr:col>0</xdr:col>
      <xdr:colOff>754380</xdr:colOff>
      <xdr:row>448</xdr:row>
      <xdr:rowOff>731520</xdr:rowOff>
    </xdr:to>
    <xdr:pic>
      <xdr:nvPicPr>
        <xdr:cNvPr id="705725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4876252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449</xdr:row>
      <xdr:rowOff>22860</xdr:rowOff>
    </xdr:from>
    <xdr:to>
      <xdr:col>0</xdr:col>
      <xdr:colOff>769620</xdr:colOff>
      <xdr:row>449</xdr:row>
      <xdr:rowOff>739140</xdr:rowOff>
    </xdr:to>
    <xdr:pic>
      <xdr:nvPicPr>
        <xdr:cNvPr id="705726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4952452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450</xdr:row>
      <xdr:rowOff>30480</xdr:rowOff>
    </xdr:from>
    <xdr:to>
      <xdr:col>0</xdr:col>
      <xdr:colOff>777240</xdr:colOff>
      <xdr:row>450</xdr:row>
      <xdr:rowOff>746760</xdr:rowOff>
    </xdr:to>
    <xdr:pic>
      <xdr:nvPicPr>
        <xdr:cNvPr id="705727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5029414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452</xdr:row>
      <xdr:rowOff>30480</xdr:rowOff>
    </xdr:from>
    <xdr:to>
      <xdr:col>0</xdr:col>
      <xdr:colOff>777240</xdr:colOff>
      <xdr:row>452</xdr:row>
      <xdr:rowOff>723900</xdr:rowOff>
    </xdr:to>
    <xdr:pic>
      <xdr:nvPicPr>
        <xdr:cNvPr id="705728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25181814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454</xdr:row>
      <xdr:rowOff>22860</xdr:rowOff>
    </xdr:from>
    <xdr:to>
      <xdr:col>0</xdr:col>
      <xdr:colOff>762000</xdr:colOff>
      <xdr:row>454</xdr:row>
      <xdr:rowOff>731520</xdr:rowOff>
    </xdr:to>
    <xdr:pic>
      <xdr:nvPicPr>
        <xdr:cNvPr id="705729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5333452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453</xdr:row>
      <xdr:rowOff>22860</xdr:rowOff>
    </xdr:from>
    <xdr:to>
      <xdr:col>0</xdr:col>
      <xdr:colOff>777240</xdr:colOff>
      <xdr:row>453</xdr:row>
      <xdr:rowOff>746760</xdr:rowOff>
    </xdr:to>
    <xdr:pic>
      <xdr:nvPicPr>
        <xdr:cNvPr id="705730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5257252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455</xdr:row>
      <xdr:rowOff>30480</xdr:rowOff>
    </xdr:from>
    <xdr:to>
      <xdr:col>0</xdr:col>
      <xdr:colOff>746760</xdr:colOff>
      <xdr:row>455</xdr:row>
      <xdr:rowOff>723900</xdr:rowOff>
    </xdr:to>
    <xdr:pic>
      <xdr:nvPicPr>
        <xdr:cNvPr id="705731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5410414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462</xdr:row>
      <xdr:rowOff>30480</xdr:rowOff>
    </xdr:from>
    <xdr:to>
      <xdr:col>0</xdr:col>
      <xdr:colOff>792480</xdr:colOff>
      <xdr:row>462</xdr:row>
      <xdr:rowOff>739140</xdr:rowOff>
    </xdr:to>
    <xdr:pic>
      <xdr:nvPicPr>
        <xdr:cNvPr id="705732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25943814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461</xdr:row>
      <xdr:rowOff>15240</xdr:rowOff>
    </xdr:from>
    <xdr:to>
      <xdr:col>0</xdr:col>
      <xdr:colOff>784860</xdr:colOff>
      <xdr:row>461</xdr:row>
      <xdr:rowOff>746760</xdr:rowOff>
    </xdr:to>
    <xdr:pic>
      <xdr:nvPicPr>
        <xdr:cNvPr id="705733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5866090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463</xdr:row>
      <xdr:rowOff>22860</xdr:rowOff>
    </xdr:from>
    <xdr:to>
      <xdr:col>0</xdr:col>
      <xdr:colOff>777240</xdr:colOff>
      <xdr:row>463</xdr:row>
      <xdr:rowOff>731520</xdr:rowOff>
    </xdr:to>
    <xdr:pic>
      <xdr:nvPicPr>
        <xdr:cNvPr id="705734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6019252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464</xdr:row>
      <xdr:rowOff>30480</xdr:rowOff>
    </xdr:from>
    <xdr:to>
      <xdr:col>0</xdr:col>
      <xdr:colOff>746760</xdr:colOff>
      <xdr:row>464</xdr:row>
      <xdr:rowOff>723900</xdr:rowOff>
    </xdr:to>
    <xdr:pic>
      <xdr:nvPicPr>
        <xdr:cNvPr id="705735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6096214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465</xdr:row>
      <xdr:rowOff>38100</xdr:rowOff>
    </xdr:from>
    <xdr:to>
      <xdr:col>0</xdr:col>
      <xdr:colOff>769620</xdr:colOff>
      <xdr:row>465</xdr:row>
      <xdr:rowOff>746760</xdr:rowOff>
    </xdr:to>
    <xdr:pic>
      <xdr:nvPicPr>
        <xdr:cNvPr id="705736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6173176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466</xdr:row>
      <xdr:rowOff>30480</xdr:rowOff>
    </xdr:from>
    <xdr:to>
      <xdr:col>0</xdr:col>
      <xdr:colOff>784860</xdr:colOff>
      <xdr:row>466</xdr:row>
      <xdr:rowOff>746760</xdr:rowOff>
    </xdr:to>
    <xdr:pic>
      <xdr:nvPicPr>
        <xdr:cNvPr id="705737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6248614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467</xdr:row>
      <xdr:rowOff>38100</xdr:rowOff>
    </xdr:from>
    <xdr:to>
      <xdr:col>0</xdr:col>
      <xdr:colOff>769620</xdr:colOff>
      <xdr:row>467</xdr:row>
      <xdr:rowOff>708660</xdr:rowOff>
    </xdr:to>
    <xdr:pic>
      <xdr:nvPicPr>
        <xdr:cNvPr id="705738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63255760"/>
          <a:ext cx="69342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468</xdr:row>
      <xdr:rowOff>22860</xdr:rowOff>
    </xdr:from>
    <xdr:to>
      <xdr:col>0</xdr:col>
      <xdr:colOff>784860</xdr:colOff>
      <xdr:row>468</xdr:row>
      <xdr:rowOff>754380</xdr:rowOff>
    </xdr:to>
    <xdr:pic>
      <xdr:nvPicPr>
        <xdr:cNvPr id="705739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6400252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471</xdr:row>
      <xdr:rowOff>38100</xdr:rowOff>
    </xdr:from>
    <xdr:to>
      <xdr:col>0</xdr:col>
      <xdr:colOff>746760</xdr:colOff>
      <xdr:row>471</xdr:row>
      <xdr:rowOff>716280</xdr:rowOff>
    </xdr:to>
    <xdr:pic>
      <xdr:nvPicPr>
        <xdr:cNvPr id="705740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66303760"/>
          <a:ext cx="7010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474</xdr:row>
      <xdr:rowOff>30480</xdr:rowOff>
    </xdr:from>
    <xdr:to>
      <xdr:col>0</xdr:col>
      <xdr:colOff>777240</xdr:colOff>
      <xdr:row>474</xdr:row>
      <xdr:rowOff>739140</xdr:rowOff>
    </xdr:to>
    <xdr:pic>
      <xdr:nvPicPr>
        <xdr:cNvPr id="705741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26858214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475</xdr:row>
      <xdr:rowOff>15240</xdr:rowOff>
    </xdr:from>
    <xdr:to>
      <xdr:col>0</xdr:col>
      <xdr:colOff>769620</xdr:colOff>
      <xdr:row>475</xdr:row>
      <xdr:rowOff>739140</xdr:rowOff>
    </xdr:to>
    <xdr:pic>
      <xdr:nvPicPr>
        <xdr:cNvPr id="705742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26932890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476</xdr:row>
      <xdr:rowOff>38100</xdr:rowOff>
    </xdr:from>
    <xdr:to>
      <xdr:col>0</xdr:col>
      <xdr:colOff>762000</xdr:colOff>
      <xdr:row>476</xdr:row>
      <xdr:rowOff>746760</xdr:rowOff>
    </xdr:to>
    <xdr:pic>
      <xdr:nvPicPr>
        <xdr:cNvPr id="705743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7011376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477</xdr:row>
      <xdr:rowOff>30480</xdr:rowOff>
    </xdr:from>
    <xdr:to>
      <xdr:col>0</xdr:col>
      <xdr:colOff>769620</xdr:colOff>
      <xdr:row>477</xdr:row>
      <xdr:rowOff>754380</xdr:rowOff>
    </xdr:to>
    <xdr:pic>
      <xdr:nvPicPr>
        <xdr:cNvPr id="705744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70868140"/>
          <a:ext cx="7391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478</xdr:row>
      <xdr:rowOff>30480</xdr:rowOff>
    </xdr:from>
    <xdr:to>
      <xdr:col>0</xdr:col>
      <xdr:colOff>800100</xdr:colOff>
      <xdr:row>478</xdr:row>
      <xdr:rowOff>739140</xdr:rowOff>
    </xdr:to>
    <xdr:pic>
      <xdr:nvPicPr>
        <xdr:cNvPr id="705745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7163014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479</xdr:row>
      <xdr:rowOff>22860</xdr:rowOff>
    </xdr:from>
    <xdr:to>
      <xdr:col>0</xdr:col>
      <xdr:colOff>769620</xdr:colOff>
      <xdr:row>479</xdr:row>
      <xdr:rowOff>739140</xdr:rowOff>
    </xdr:to>
    <xdr:pic>
      <xdr:nvPicPr>
        <xdr:cNvPr id="705746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7238452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480</xdr:row>
      <xdr:rowOff>38100</xdr:rowOff>
    </xdr:from>
    <xdr:to>
      <xdr:col>0</xdr:col>
      <xdr:colOff>784860</xdr:colOff>
      <xdr:row>480</xdr:row>
      <xdr:rowOff>754380</xdr:rowOff>
    </xdr:to>
    <xdr:pic>
      <xdr:nvPicPr>
        <xdr:cNvPr id="705747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7316176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483</xdr:row>
      <xdr:rowOff>15240</xdr:rowOff>
    </xdr:from>
    <xdr:to>
      <xdr:col>0</xdr:col>
      <xdr:colOff>784860</xdr:colOff>
      <xdr:row>483</xdr:row>
      <xdr:rowOff>746760</xdr:rowOff>
    </xdr:to>
    <xdr:pic>
      <xdr:nvPicPr>
        <xdr:cNvPr id="705748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7390090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486</xdr:row>
      <xdr:rowOff>38100</xdr:rowOff>
    </xdr:from>
    <xdr:to>
      <xdr:col>0</xdr:col>
      <xdr:colOff>777240</xdr:colOff>
      <xdr:row>486</xdr:row>
      <xdr:rowOff>731520</xdr:rowOff>
    </xdr:to>
    <xdr:pic>
      <xdr:nvPicPr>
        <xdr:cNvPr id="705749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27620976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487</xdr:row>
      <xdr:rowOff>38100</xdr:rowOff>
    </xdr:from>
    <xdr:to>
      <xdr:col>0</xdr:col>
      <xdr:colOff>800100</xdr:colOff>
      <xdr:row>487</xdr:row>
      <xdr:rowOff>746760</xdr:rowOff>
    </xdr:to>
    <xdr:pic>
      <xdr:nvPicPr>
        <xdr:cNvPr id="705750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7697176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488</xdr:row>
      <xdr:rowOff>30480</xdr:rowOff>
    </xdr:from>
    <xdr:to>
      <xdr:col>0</xdr:col>
      <xdr:colOff>784860</xdr:colOff>
      <xdr:row>488</xdr:row>
      <xdr:rowOff>739140</xdr:rowOff>
    </xdr:to>
    <xdr:pic>
      <xdr:nvPicPr>
        <xdr:cNvPr id="705751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27772614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489</xdr:row>
      <xdr:rowOff>38100</xdr:rowOff>
    </xdr:from>
    <xdr:to>
      <xdr:col>0</xdr:col>
      <xdr:colOff>777240</xdr:colOff>
      <xdr:row>489</xdr:row>
      <xdr:rowOff>693420</xdr:rowOff>
    </xdr:to>
    <xdr:pic>
      <xdr:nvPicPr>
        <xdr:cNvPr id="705752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440" y="278495760"/>
          <a:ext cx="68580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492</xdr:row>
      <xdr:rowOff>38100</xdr:rowOff>
    </xdr:from>
    <xdr:to>
      <xdr:col>0</xdr:col>
      <xdr:colOff>769620</xdr:colOff>
      <xdr:row>492</xdr:row>
      <xdr:rowOff>716280</xdr:rowOff>
    </xdr:to>
    <xdr:pic>
      <xdr:nvPicPr>
        <xdr:cNvPr id="705753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80781760"/>
          <a:ext cx="69342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493</xdr:row>
      <xdr:rowOff>38100</xdr:rowOff>
    </xdr:from>
    <xdr:to>
      <xdr:col>0</xdr:col>
      <xdr:colOff>769620</xdr:colOff>
      <xdr:row>493</xdr:row>
      <xdr:rowOff>746760</xdr:rowOff>
    </xdr:to>
    <xdr:pic>
      <xdr:nvPicPr>
        <xdr:cNvPr id="705754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8154376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494</xdr:row>
      <xdr:rowOff>38100</xdr:rowOff>
    </xdr:from>
    <xdr:to>
      <xdr:col>0</xdr:col>
      <xdr:colOff>746760</xdr:colOff>
      <xdr:row>494</xdr:row>
      <xdr:rowOff>693420</xdr:rowOff>
    </xdr:to>
    <xdr:pic>
      <xdr:nvPicPr>
        <xdr:cNvPr id="705755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82305760"/>
          <a:ext cx="67056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496</xdr:row>
      <xdr:rowOff>53340</xdr:rowOff>
    </xdr:from>
    <xdr:to>
      <xdr:col>0</xdr:col>
      <xdr:colOff>762000</xdr:colOff>
      <xdr:row>496</xdr:row>
      <xdr:rowOff>731520</xdr:rowOff>
    </xdr:to>
    <xdr:pic>
      <xdr:nvPicPr>
        <xdr:cNvPr id="705756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283845000"/>
          <a:ext cx="7010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495</xdr:row>
      <xdr:rowOff>15240</xdr:rowOff>
    </xdr:from>
    <xdr:to>
      <xdr:col>0</xdr:col>
      <xdr:colOff>762000</xdr:colOff>
      <xdr:row>495</xdr:row>
      <xdr:rowOff>708660</xdr:rowOff>
    </xdr:to>
    <xdr:pic>
      <xdr:nvPicPr>
        <xdr:cNvPr id="705757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8304490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497</xdr:row>
      <xdr:rowOff>30480</xdr:rowOff>
    </xdr:from>
    <xdr:to>
      <xdr:col>0</xdr:col>
      <xdr:colOff>769620</xdr:colOff>
      <xdr:row>497</xdr:row>
      <xdr:rowOff>708660</xdr:rowOff>
    </xdr:to>
    <xdr:pic>
      <xdr:nvPicPr>
        <xdr:cNvPr id="705758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284584140"/>
          <a:ext cx="7010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498</xdr:row>
      <xdr:rowOff>30480</xdr:rowOff>
    </xdr:from>
    <xdr:to>
      <xdr:col>0</xdr:col>
      <xdr:colOff>784860</xdr:colOff>
      <xdr:row>498</xdr:row>
      <xdr:rowOff>739140</xdr:rowOff>
    </xdr:to>
    <xdr:pic>
      <xdr:nvPicPr>
        <xdr:cNvPr id="705759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28534614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499</xdr:row>
      <xdr:rowOff>22860</xdr:rowOff>
    </xdr:from>
    <xdr:to>
      <xdr:col>0</xdr:col>
      <xdr:colOff>777240</xdr:colOff>
      <xdr:row>499</xdr:row>
      <xdr:rowOff>746760</xdr:rowOff>
    </xdr:to>
    <xdr:pic>
      <xdr:nvPicPr>
        <xdr:cNvPr id="705760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8610052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500</xdr:row>
      <xdr:rowOff>38100</xdr:rowOff>
    </xdr:from>
    <xdr:to>
      <xdr:col>0</xdr:col>
      <xdr:colOff>762000</xdr:colOff>
      <xdr:row>500</xdr:row>
      <xdr:rowOff>746760</xdr:rowOff>
    </xdr:to>
    <xdr:pic>
      <xdr:nvPicPr>
        <xdr:cNvPr id="705761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8687776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501</xdr:row>
      <xdr:rowOff>22860</xdr:rowOff>
    </xdr:from>
    <xdr:to>
      <xdr:col>0</xdr:col>
      <xdr:colOff>777240</xdr:colOff>
      <xdr:row>501</xdr:row>
      <xdr:rowOff>746760</xdr:rowOff>
    </xdr:to>
    <xdr:pic>
      <xdr:nvPicPr>
        <xdr:cNvPr id="705762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8762452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502</xdr:row>
      <xdr:rowOff>22860</xdr:rowOff>
    </xdr:from>
    <xdr:to>
      <xdr:col>0</xdr:col>
      <xdr:colOff>762000</xdr:colOff>
      <xdr:row>502</xdr:row>
      <xdr:rowOff>731520</xdr:rowOff>
    </xdr:to>
    <xdr:pic>
      <xdr:nvPicPr>
        <xdr:cNvPr id="705763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8838652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503</xdr:row>
      <xdr:rowOff>22860</xdr:rowOff>
    </xdr:from>
    <xdr:to>
      <xdr:col>0</xdr:col>
      <xdr:colOff>746760</xdr:colOff>
      <xdr:row>503</xdr:row>
      <xdr:rowOff>731520</xdr:rowOff>
    </xdr:to>
    <xdr:pic>
      <xdr:nvPicPr>
        <xdr:cNvPr id="705764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28914852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509</xdr:row>
      <xdr:rowOff>53340</xdr:rowOff>
    </xdr:from>
    <xdr:to>
      <xdr:col>0</xdr:col>
      <xdr:colOff>777240</xdr:colOff>
      <xdr:row>509</xdr:row>
      <xdr:rowOff>746760</xdr:rowOff>
    </xdr:to>
    <xdr:pic>
      <xdr:nvPicPr>
        <xdr:cNvPr id="705765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29326332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514</xdr:row>
      <xdr:rowOff>30480</xdr:rowOff>
    </xdr:from>
    <xdr:to>
      <xdr:col>0</xdr:col>
      <xdr:colOff>746760</xdr:colOff>
      <xdr:row>514</xdr:row>
      <xdr:rowOff>708660</xdr:rowOff>
    </xdr:to>
    <xdr:pic>
      <xdr:nvPicPr>
        <xdr:cNvPr id="705766" name="Рисунок 220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97050460"/>
          <a:ext cx="7162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598</xdr:row>
      <xdr:rowOff>68580</xdr:rowOff>
    </xdr:from>
    <xdr:to>
      <xdr:col>0</xdr:col>
      <xdr:colOff>746760</xdr:colOff>
      <xdr:row>598</xdr:row>
      <xdr:rowOff>739140</xdr:rowOff>
    </xdr:to>
    <xdr:pic>
      <xdr:nvPicPr>
        <xdr:cNvPr id="705767" name="Рисунок 224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45216480"/>
          <a:ext cx="69342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599</xdr:row>
      <xdr:rowOff>60960</xdr:rowOff>
    </xdr:from>
    <xdr:to>
      <xdr:col>0</xdr:col>
      <xdr:colOff>716280</xdr:colOff>
      <xdr:row>599</xdr:row>
      <xdr:rowOff>716280</xdr:rowOff>
    </xdr:to>
    <xdr:pic>
      <xdr:nvPicPr>
        <xdr:cNvPr id="705768" name="Рисунок 225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45970860"/>
          <a:ext cx="67056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600</xdr:row>
      <xdr:rowOff>38100</xdr:rowOff>
    </xdr:from>
    <xdr:to>
      <xdr:col>0</xdr:col>
      <xdr:colOff>769620</xdr:colOff>
      <xdr:row>600</xdr:row>
      <xdr:rowOff>716280</xdr:rowOff>
    </xdr:to>
    <xdr:pic>
      <xdr:nvPicPr>
        <xdr:cNvPr id="705769" name="Рисунок 226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346710000"/>
          <a:ext cx="7010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601</xdr:row>
      <xdr:rowOff>30480</xdr:rowOff>
    </xdr:from>
    <xdr:to>
      <xdr:col>0</xdr:col>
      <xdr:colOff>792480</xdr:colOff>
      <xdr:row>601</xdr:row>
      <xdr:rowOff>754380</xdr:rowOff>
    </xdr:to>
    <xdr:pic>
      <xdr:nvPicPr>
        <xdr:cNvPr id="705770" name="Рисунок 227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4746438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602</xdr:row>
      <xdr:rowOff>38100</xdr:rowOff>
    </xdr:from>
    <xdr:to>
      <xdr:col>0</xdr:col>
      <xdr:colOff>792480</xdr:colOff>
      <xdr:row>602</xdr:row>
      <xdr:rowOff>731520</xdr:rowOff>
    </xdr:to>
    <xdr:pic>
      <xdr:nvPicPr>
        <xdr:cNvPr id="705771" name="Рисунок 228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34823400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607</xdr:row>
      <xdr:rowOff>53340</xdr:rowOff>
    </xdr:from>
    <xdr:to>
      <xdr:col>0</xdr:col>
      <xdr:colOff>746760</xdr:colOff>
      <xdr:row>607</xdr:row>
      <xdr:rowOff>723900</xdr:rowOff>
    </xdr:to>
    <xdr:pic>
      <xdr:nvPicPr>
        <xdr:cNvPr id="705772" name="Рисунок 229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52059240"/>
          <a:ext cx="69342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608</xdr:row>
      <xdr:rowOff>60960</xdr:rowOff>
    </xdr:from>
    <xdr:to>
      <xdr:col>0</xdr:col>
      <xdr:colOff>754380</xdr:colOff>
      <xdr:row>608</xdr:row>
      <xdr:rowOff>708660</xdr:rowOff>
    </xdr:to>
    <xdr:pic>
      <xdr:nvPicPr>
        <xdr:cNvPr id="705773" name="Рисунок 234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440" y="352828860"/>
          <a:ext cx="6629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609</xdr:row>
      <xdr:rowOff>53340</xdr:rowOff>
    </xdr:from>
    <xdr:to>
      <xdr:col>0</xdr:col>
      <xdr:colOff>754380</xdr:colOff>
      <xdr:row>609</xdr:row>
      <xdr:rowOff>716280</xdr:rowOff>
    </xdr:to>
    <xdr:pic>
      <xdr:nvPicPr>
        <xdr:cNvPr id="705774" name="Рисунок 235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353583240"/>
          <a:ext cx="67818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610</xdr:row>
      <xdr:rowOff>53340</xdr:rowOff>
    </xdr:from>
    <xdr:to>
      <xdr:col>0</xdr:col>
      <xdr:colOff>647700</xdr:colOff>
      <xdr:row>610</xdr:row>
      <xdr:rowOff>731520</xdr:rowOff>
    </xdr:to>
    <xdr:pic>
      <xdr:nvPicPr>
        <xdr:cNvPr id="705775" name="Рисунок 236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5260" y="354345240"/>
          <a:ext cx="4724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611</xdr:row>
      <xdr:rowOff>38100</xdr:rowOff>
    </xdr:from>
    <xdr:to>
      <xdr:col>0</xdr:col>
      <xdr:colOff>746760</xdr:colOff>
      <xdr:row>611</xdr:row>
      <xdr:rowOff>708660</xdr:rowOff>
    </xdr:to>
    <xdr:pic>
      <xdr:nvPicPr>
        <xdr:cNvPr id="705776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55092000"/>
          <a:ext cx="69342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612</xdr:row>
      <xdr:rowOff>30480</xdr:rowOff>
    </xdr:from>
    <xdr:to>
      <xdr:col>0</xdr:col>
      <xdr:colOff>769620</xdr:colOff>
      <xdr:row>612</xdr:row>
      <xdr:rowOff>739140</xdr:rowOff>
    </xdr:to>
    <xdr:pic>
      <xdr:nvPicPr>
        <xdr:cNvPr id="705777" name="Рисунок 238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5584638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613</xdr:row>
      <xdr:rowOff>30480</xdr:rowOff>
    </xdr:from>
    <xdr:to>
      <xdr:col>0</xdr:col>
      <xdr:colOff>754380</xdr:colOff>
      <xdr:row>613</xdr:row>
      <xdr:rowOff>739140</xdr:rowOff>
    </xdr:to>
    <xdr:pic>
      <xdr:nvPicPr>
        <xdr:cNvPr id="705778" name="Рисунок 239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356608380"/>
          <a:ext cx="6781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614</xdr:row>
      <xdr:rowOff>53340</xdr:rowOff>
    </xdr:from>
    <xdr:to>
      <xdr:col>0</xdr:col>
      <xdr:colOff>731520</xdr:colOff>
      <xdr:row>614</xdr:row>
      <xdr:rowOff>731520</xdr:rowOff>
    </xdr:to>
    <xdr:pic>
      <xdr:nvPicPr>
        <xdr:cNvPr id="705779" name="Рисунок 240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57393240"/>
          <a:ext cx="7010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615</xdr:row>
      <xdr:rowOff>38100</xdr:rowOff>
    </xdr:from>
    <xdr:to>
      <xdr:col>0</xdr:col>
      <xdr:colOff>746760</xdr:colOff>
      <xdr:row>615</xdr:row>
      <xdr:rowOff>716280</xdr:rowOff>
    </xdr:to>
    <xdr:pic>
      <xdr:nvPicPr>
        <xdr:cNvPr id="705780" name="Рисунок 241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58140000"/>
          <a:ext cx="7162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616</xdr:row>
      <xdr:rowOff>38100</xdr:rowOff>
    </xdr:from>
    <xdr:to>
      <xdr:col>0</xdr:col>
      <xdr:colOff>784860</xdr:colOff>
      <xdr:row>616</xdr:row>
      <xdr:rowOff>716280</xdr:rowOff>
    </xdr:to>
    <xdr:pic>
      <xdr:nvPicPr>
        <xdr:cNvPr id="705781" name="Рисунок 242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358902000"/>
          <a:ext cx="7162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604</xdr:row>
      <xdr:rowOff>38100</xdr:rowOff>
    </xdr:from>
    <xdr:to>
      <xdr:col>0</xdr:col>
      <xdr:colOff>754380</xdr:colOff>
      <xdr:row>604</xdr:row>
      <xdr:rowOff>716280</xdr:rowOff>
    </xdr:to>
    <xdr:pic>
      <xdr:nvPicPr>
        <xdr:cNvPr id="705782" name="Рисунок 243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349758000"/>
          <a:ext cx="69342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540</xdr:row>
      <xdr:rowOff>60960</xdr:rowOff>
    </xdr:from>
    <xdr:to>
      <xdr:col>0</xdr:col>
      <xdr:colOff>762000</xdr:colOff>
      <xdr:row>540</xdr:row>
      <xdr:rowOff>716280</xdr:rowOff>
    </xdr:to>
    <xdr:pic>
      <xdr:nvPicPr>
        <xdr:cNvPr id="705783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" y="310095900"/>
          <a:ext cx="67818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544</xdr:row>
      <xdr:rowOff>22860</xdr:rowOff>
    </xdr:from>
    <xdr:to>
      <xdr:col>0</xdr:col>
      <xdr:colOff>792480</xdr:colOff>
      <xdr:row>544</xdr:row>
      <xdr:rowOff>731520</xdr:rowOff>
    </xdr:to>
    <xdr:pic>
      <xdr:nvPicPr>
        <xdr:cNvPr id="705784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31081980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545</xdr:row>
      <xdr:rowOff>22860</xdr:rowOff>
    </xdr:from>
    <xdr:to>
      <xdr:col>0</xdr:col>
      <xdr:colOff>792480</xdr:colOff>
      <xdr:row>545</xdr:row>
      <xdr:rowOff>746760</xdr:rowOff>
    </xdr:to>
    <xdr:pic>
      <xdr:nvPicPr>
        <xdr:cNvPr id="705785" name="Рисунок 248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1158180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549</xdr:row>
      <xdr:rowOff>30480</xdr:rowOff>
    </xdr:from>
    <xdr:to>
      <xdr:col>0</xdr:col>
      <xdr:colOff>746760</xdr:colOff>
      <xdr:row>549</xdr:row>
      <xdr:rowOff>723900</xdr:rowOff>
    </xdr:to>
    <xdr:pic>
      <xdr:nvPicPr>
        <xdr:cNvPr id="705786" name="Рисунок 249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1463742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548</xdr:row>
      <xdr:rowOff>22860</xdr:rowOff>
    </xdr:from>
    <xdr:to>
      <xdr:col>0</xdr:col>
      <xdr:colOff>769620</xdr:colOff>
      <xdr:row>548</xdr:row>
      <xdr:rowOff>739140</xdr:rowOff>
    </xdr:to>
    <xdr:pic>
      <xdr:nvPicPr>
        <xdr:cNvPr id="705787" name="Рисунок 250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1386780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553</xdr:row>
      <xdr:rowOff>22860</xdr:rowOff>
    </xdr:from>
    <xdr:to>
      <xdr:col>0</xdr:col>
      <xdr:colOff>762000</xdr:colOff>
      <xdr:row>553</xdr:row>
      <xdr:rowOff>701040</xdr:rowOff>
    </xdr:to>
    <xdr:pic>
      <xdr:nvPicPr>
        <xdr:cNvPr id="705788" name="Рисунок 251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317677800"/>
          <a:ext cx="69342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554</xdr:row>
      <xdr:rowOff>22860</xdr:rowOff>
    </xdr:from>
    <xdr:to>
      <xdr:col>0</xdr:col>
      <xdr:colOff>777240</xdr:colOff>
      <xdr:row>554</xdr:row>
      <xdr:rowOff>731520</xdr:rowOff>
    </xdr:to>
    <xdr:pic>
      <xdr:nvPicPr>
        <xdr:cNvPr id="705789" name="Рисунок 252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1843980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555</xdr:row>
      <xdr:rowOff>22860</xdr:rowOff>
    </xdr:from>
    <xdr:to>
      <xdr:col>0</xdr:col>
      <xdr:colOff>746760</xdr:colOff>
      <xdr:row>555</xdr:row>
      <xdr:rowOff>701040</xdr:rowOff>
    </xdr:to>
    <xdr:pic>
      <xdr:nvPicPr>
        <xdr:cNvPr id="705790" name="Рисунок 253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19201800"/>
          <a:ext cx="7162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524</xdr:row>
      <xdr:rowOff>22860</xdr:rowOff>
    </xdr:from>
    <xdr:to>
      <xdr:col>0</xdr:col>
      <xdr:colOff>769620</xdr:colOff>
      <xdr:row>524</xdr:row>
      <xdr:rowOff>731520</xdr:rowOff>
    </xdr:to>
    <xdr:pic>
      <xdr:nvPicPr>
        <xdr:cNvPr id="705791" name="Рисунок 257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0521148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743</xdr:row>
      <xdr:rowOff>38100</xdr:rowOff>
    </xdr:from>
    <xdr:to>
      <xdr:col>0</xdr:col>
      <xdr:colOff>769620</xdr:colOff>
      <xdr:row>743</xdr:row>
      <xdr:rowOff>746760</xdr:rowOff>
    </xdr:to>
    <xdr:pic>
      <xdr:nvPicPr>
        <xdr:cNvPr id="705792" name="Рисунок 260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44781216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570</xdr:row>
      <xdr:rowOff>30480</xdr:rowOff>
    </xdr:from>
    <xdr:to>
      <xdr:col>0</xdr:col>
      <xdr:colOff>777240</xdr:colOff>
      <xdr:row>570</xdr:row>
      <xdr:rowOff>746760</xdr:rowOff>
    </xdr:to>
    <xdr:pic>
      <xdr:nvPicPr>
        <xdr:cNvPr id="705793" name="Рисунок 261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2530542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571</xdr:row>
      <xdr:rowOff>30480</xdr:rowOff>
    </xdr:from>
    <xdr:to>
      <xdr:col>0</xdr:col>
      <xdr:colOff>769620</xdr:colOff>
      <xdr:row>571</xdr:row>
      <xdr:rowOff>754380</xdr:rowOff>
    </xdr:to>
    <xdr:pic>
      <xdr:nvPicPr>
        <xdr:cNvPr id="705794" name="Рисунок 263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26067420"/>
          <a:ext cx="7391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573</xdr:row>
      <xdr:rowOff>30480</xdr:rowOff>
    </xdr:from>
    <xdr:to>
      <xdr:col>0</xdr:col>
      <xdr:colOff>723900</xdr:colOff>
      <xdr:row>573</xdr:row>
      <xdr:rowOff>685800</xdr:rowOff>
    </xdr:to>
    <xdr:pic>
      <xdr:nvPicPr>
        <xdr:cNvPr id="705795" name="Рисунок 264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27591420"/>
          <a:ext cx="67818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574</xdr:row>
      <xdr:rowOff>38100</xdr:rowOff>
    </xdr:from>
    <xdr:to>
      <xdr:col>0</xdr:col>
      <xdr:colOff>800100</xdr:colOff>
      <xdr:row>574</xdr:row>
      <xdr:rowOff>754380</xdr:rowOff>
    </xdr:to>
    <xdr:pic>
      <xdr:nvPicPr>
        <xdr:cNvPr id="705796" name="Рисунок 265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32836104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581</xdr:row>
      <xdr:rowOff>22860</xdr:rowOff>
    </xdr:from>
    <xdr:to>
      <xdr:col>0</xdr:col>
      <xdr:colOff>777240</xdr:colOff>
      <xdr:row>581</xdr:row>
      <xdr:rowOff>746760</xdr:rowOff>
    </xdr:to>
    <xdr:pic>
      <xdr:nvPicPr>
        <xdr:cNvPr id="705797" name="Рисунок 266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333192120"/>
          <a:ext cx="7543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582</xdr:row>
      <xdr:rowOff>22860</xdr:rowOff>
    </xdr:from>
    <xdr:to>
      <xdr:col>0</xdr:col>
      <xdr:colOff>769620</xdr:colOff>
      <xdr:row>582</xdr:row>
      <xdr:rowOff>731520</xdr:rowOff>
    </xdr:to>
    <xdr:pic>
      <xdr:nvPicPr>
        <xdr:cNvPr id="705798" name="Рисунок 267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33954120"/>
          <a:ext cx="7391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583</xdr:row>
      <xdr:rowOff>30480</xdr:rowOff>
    </xdr:from>
    <xdr:to>
      <xdr:col>0</xdr:col>
      <xdr:colOff>777240</xdr:colOff>
      <xdr:row>583</xdr:row>
      <xdr:rowOff>739140</xdr:rowOff>
    </xdr:to>
    <xdr:pic>
      <xdr:nvPicPr>
        <xdr:cNvPr id="705799" name="Рисунок 268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3472374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585</xdr:row>
      <xdr:rowOff>15240</xdr:rowOff>
    </xdr:from>
    <xdr:to>
      <xdr:col>0</xdr:col>
      <xdr:colOff>784860</xdr:colOff>
      <xdr:row>585</xdr:row>
      <xdr:rowOff>746760</xdr:rowOff>
    </xdr:to>
    <xdr:pic>
      <xdr:nvPicPr>
        <xdr:cNvPr id="705800" name="Рисунок 269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3623250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584</xdr:row>
      <xdr:rowOff>38100</xdr:rowOff>
    </xdr:from>
    <xdr:to>
      <xdr:col>0</xdr:col>
      <xdr:colOff>746760</xdr:colOff>
      <xdr:row>584</xdr:row>
      <xdr:rowOff>716280</xdr:rowOff>
    </xdr:to>
    <xdr:pic>
      <xdr:nvPicPr>
        <xdr:cNvPr id="705801" name="Рисунок 270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335493360"/>
          <a:ext cx="6858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587</xdr:row>
      <xdr:rowOff>22860</xdr:rowOff>
    </xdr:from>
    <xdr:to>
      <xdr:col>0</xdr:col>
      <xdr:colOff>777240</xdr:colOff>
      <xdr:row>587</xdr:row>
      <xdr:rowOff>746760</xdr:rowOff>
    </xdr:to>
    <xdr:pic>
      <xdr:nvPicPr>
        <xdr:cNvPr id="705802" name="Рисунок 272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3727644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588</xdr:row>
      <xdr:rowOff>30480</xdr:rowOff>
    </xdr:from>
    <xdr:to>
      <xdr:col>0</xdr:col>
      <xdr:colOff>762000</xdr:colOff>
      <xdr:row>588</xdr:row>
      <xdr:rowOff>739140</xdr:rowOff>
    </xdr:to>
    <xdr:pic>
      <xdr:nvPicPr>
        <xdr:cNvPr id="705803" name="Рисунок 273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3804606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589</xdr:row>
      <xdr:rowOff>22860</xdr:rowOff>
    </xdr:from>
    <xdr:to>
      <xdr:col>0</xdr:col>
      <xdr:colOff>784860</xdr:colOff>
      <xdr:row>589</xdr:row>
      <xdr:rowOff>754380</xdr:rowOff>
    </xdr:to>
    <xdr:pic>
      <xdr:nvPicPr>
        <xdr:cNvPr id="705804" name="Рисунок 274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3880044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592</xdr:row>
      <xdr:rowOff>38100</xdr:rowOff>
    </xdr:from>
    <xdr:to>
      <xdr:col>0</xdr:col>
      <xdr:colOff>716280</xdr:colOff>
      <xdr:row>592</xdr:row>
      <xdr:rowOff>701040</xdr:rowOff>
    </xdr:to>
    <xdr:pic>
      <xdr:nvPicPr>
        <xdr:cNvPr id="705805" name="Рисунок 278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41101680"/>
          <a:ext cx="6858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593</xdr:row>
      <xdr:rowOff>22860</xdr:rowOff>
    </xdr:from>
    <xdr:to>
      <xdr:col>0</xdr:col>
      <xdr:colOff>754380</xdr:colOff>
      <xdr:row>593</xdr:row>
      <xdr:rowOff>731520</xdr:rowOff>
    </xdr:to>
    <xdr:pic>
      <xdr:nvPicPr>
        <xdr:cNvPr id="705806" name="Рисунок 279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34184844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594</xdr:row>
      <xdr:rowOff>38100</xdr:rowOff>
    </xdr:from>
    <xdr:to>
      <xdr:col>0</xdr:col>
      <xdr:colOff>769620</xdr:colOff>
      <xdr:row>594</xdr:row>
      <xdr:rowOff>754380</xdr:rowOff>
    </xdr:to>
    <xdr:pic>
      <xdr:nvPicPr>
        <xdr:cNvPr id="705807" name="Рисунок 280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4262568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595</xdr:row>
      <xdr:rowOff>30480</xdr:rowOff>
    </xdr:from>
    <xdr:to>
      <xdr:col>0</xdr:col>
      <xdr:colOff>784860</xdr:colOff>
      <xdr:row>595</xdr:row>
      <xdr:rowOff>739140</xdr:rowOff>
    </xdr:to>
    <xdr:pic>
      <xdr:nvPicPr>
        <xdr:cNvPr id="705808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4338006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596</xdr:row>
      <xdr:rowOff>22860</xdr:rowOff>
    </xdr:from>
    <xdr:to>
      <xdr:col>0</xdr:col>
      <xdr:colOff>769620</xdr:colOff>
      <xdr:row>596</xdr:row>
      <xdr:rowOff>731520</xdr:rowOff>
    </xdr:to>
    <xdr:pic>
      <xdr:nvPicPr>
        <xdr:cNvPr id="705809" name="Рисунок 282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4413444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619</xdr:row>
      <xdr:rowOff>15240</xdr:rowOff>
    </xdr:from>
    <xdr:to>
      <xdr:col>0</xdr:col>
      <xdr:colOff>777240</xdr:colOff>
      <xdr:row>619</xdr:row>
      <xdr:rowOff>746760</xdr:rowOff>
    </xdr:to>
    <xdr:pic>
      <xdr:nvPicPr>
        <xdr:cNvPr id="705810" name="Рисунок 283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36018978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620</xdr:row>
      <xdr:rowOff>22860</xdr:rowOff>
    </xdr:from>
    <xdr:to>
      <xdr:col>0</xdr:col>
      <xdr:colOff>784860</xdr:colOff>
      <xdr:row>620</xdr:row>
      <xdr:rowOff>731520</xdr:rowOff>
    </xdr:to>
    <xdr:pic>
      <xdr:nvPicPr>
        <xdr:cNvPr id="705811" name="Рисунок 284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6095940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621</xdr:row>
      <xdr:rowOff>38100</xdr:rowOff>
    </xdr:from>
    <xdr:to>
      <xdr:col>0</xdr:col>
      <xdr:colOff>777240</xdr:colOff>
      <xdr:row>621</xdr:row>
      <xdr:rowOff>716280</xdr:rowOff>
    </xdr:to>
    <xdr:pic>
      <xdr:nvPicPr>
        <xdr:cNvPr id="705812" name="Рисунок 285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361736640"/>
          <a:ext cx="7010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622</xdr:row>
      <xdr:rowOff>38100</xdr:rowOff>
    </xdr:from>
    <xdr:to>
      <xdr:col>0</xdr:col>
      <xdr:colOff>769620</xdr:colOff>
      <xdr:row>622</xdr:row>
      <xdr:rowOff>731520</xdr:rowOff>
    </xdr:to>
    <xdr:pic>
      <xdr:nvPicPr>
        <xdr:cNvPr id="705813" name="Рисунок 286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6249864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623</xdr:row>
      <xdr:rowOff>22860</xdr:rowOff>
    </xdr:from>
    <xdr:to>
      <xdr:col>0</xdr:col>
      <xdr:colOff>762000</xdr:colOff>
      <xdr:row>623</xdr:row>
      <xdr:rowOff>739140</xdr:rowOff>
    </xdr:to>
    <xdr:pic>
      <xdr:nvPicPr>
        <xdr:cNvPr id="705814" name="Рисунок 287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36324540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624</xdr:row>
      <xdr:rowOff>22860</xdr:rowOff>
    </xdr:from>
    <xdr:to>
      <xdr:col>0</xdr:col>
      <xdr:colOff>754380</xdr:colOff>
      <xdr:row>624</xdr:row>
      <xdr:rowOff>731520</xdr:rowOff>
    </xdr:to>
    <xdr:pic>
      <xdr:nvPicPr>
        <xdr:cNvPr id="705815" name="Рисунок 288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6400740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627</xdr:row>
      <xdr:rowOff>38100</xdr:rowOff>
    </xdr:from>
    <xdr:to>
      <xdr:col>0</xdr:col>
      <xdr:colOff>762000</xdr:colOff>
      <xdr:row>627</xdr:row>
      <xdr:rowOff>746760</xdr:rowOff>
    </xdr:to>
    <xdr:pic>
      <xdr:nvPicPr>
        <xdr:cNvPr id="705816" name="Рисунок 290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6630864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628</xdr:row>
      <xdr:rowOff>30480</xdr:rowOff>
    </xdr:from>
    <xdr:to>
      <xdr:col>0</xdr:col>
      <xdr:colOff>762000</xdr:colOff>
      <xdr:row>628</xdr:row>
      <xdr:rowOff>746760</xdr:rowOff>
    </xdr:to>
    <xdr:pic>
      <xdr:nvPicPr>
        <xdr:cNvPr id="705817" name="Рисунок 291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36706302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629</xdr:row>
      <xdr:rowOff>30480</xdr:rowOff>
    </xdr:from>
    <xdr:to>
      <xdr:col>0</xdr:col>
      <xdr:colOff>784860</xdr:colOff>
      <xdr:row>629</xdr:row>
      <xdr:rowOff>723900</xdr:rowOff>
    </xdr:to>
    <xdr:pic>
      <xdr:nvPicPr>
        <xdr:cNvPr id="705818" name="Рисунок 292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36782502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630</xdr:row>
      <xdr:rowOff>22860</xdr:rowOff>
    </xdr:from>
    <xdr:to>
      <xdr:col>0</xdr:col>
      <xdr:colOff>754380</xdr:colOff>
      <xdr:row>630</xdr:row>
      <xdr:rowOff>731520</xdr:rowOff>
    </xdr:to>
    <xdr:pic>
      <xdr:nvPicPr>
        <xdr:cNvPr id="705819" name="Рисунок 293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6857940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631</xdr:row>
      <xdr:rowOff>30480</xdr:rowOff>
    </xdr:from>
    <xdr:to>
      <xdr:col>0</xdr:col>
      <xdr:colOff>746760</xdr:colOff>
      <xdr:row>631</xdr:row>
      <xdr:rowOff>723900</xdr:rowOff>
    </xdr:to>
    <xdr:pic>
      <xdr:nvPicPr>
        <xdr:cNvPr id="705820" name="Рисунок 294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6934902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632</xdr:row>
      <xdr:rowOff>15240</xdr:rowOff>
    </xdr:from>
    <xdr:to>
      <xdr:col>0</xdr:col>
      <xdr:colOff>792480</xdr:colOff>
      <xdr:row>632</xdr:row>
      <xdr:rowOff>754380</xdr:rowOff>
    </xdr:to>
    <xdr:pic>
      <xdr:nvPicPr>
        <xdr:cNvPr id="705821" name="Рисунок 295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70095780"/>
          <a:ext cx="7620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633</xdr:row>
      <xdr:rowOff>38100</xdr:rowOff>
    </xdr:from>
    <xdr:to>
      <xdr:col>0</xdr:col>
      <xdr:colOff>762000</xdr:colOff>
      <xdr:row>633</xdr:row>
      <xdr:rowOff>746760</xdr:rowOff>
    </xdr:to>
    <xdr:pic>
      <xdr:nvPicPr>
        <xdr:cNvPr id="705822" name="Рисунок 296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7088064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634</xdr:row>
      <xdr:rowOff>38100</xdr:rowOff>
    </xdr:from>
    <xdr:to>
      <xdr:col>0</xdr:col>
      <xdr:colOff>746760</xdr:colOff>
      <xdr:row>634</xdr:row>
      <xdr:rowOff>731520</xdr:rowOff>
    </xdr:to>
    <xdr:pic>
      <xdr:nvPicPr>
        <xdr:cNvPr id="705823" name="Рисунок 297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7164264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635</xdr:row>
      <xdr:rowOff>38100</xdr:rowOff>
    </xdr:from>
    <xdr:to>
      <xdr:col>0</xdr:col>
      <xdr:colOff>769620</xdr:colOff>
      <xdr:row>635</xdr:row>
      <xdr:rowOff>746760</xdr:rowOff>
    </xdr:to>
    <xdr:pic>
      <xdr:nvPicPr>
        <xdr:cNvPr id="705824" name="Рисунок 298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7240464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636</xdr:row>
      <xdr:rowOff>22860</xdr:rowOff>
    </xdr:from>
    <xdr:to>
      <xdr:col>0</xdr:col>
      <xdr:colOff>784860</xdr:colOff>
      <xdr:row>636</xdr:row>
      <xdr:rowOff>754380</xdr:rowOff>
    </xdr:to>
    <xdr:pic>
      <xdr:nvPicPr>
        <xdr:cNvPr id="705825" name="Рисунок 299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7315140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637</xdr:row>
      <xdr:rowOff>38100</xdr:rowOff>
    </xdr:from>
    <xdr:to>
      <xdr:col>0</xdr:col>
      <xdr:colOff>754380</xdr:colOff>
      <xdr:row>637</xdr:row>
      <xdr:rowOff>746760</xdr:rowOff>
    </xdr:to>
    <xdr:pic>
      <xdr:nvPicPr>
        <xdr:cNvPr id="705826" name="Рисунок 301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7392864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638</xdr:row>
      <xdr:rowOff>30480</xdr:rowOff>
    </xdr:from>
    <xdr:to>
      <xdr:col>0</xdr:col>
      <xdr:colOff>777240</xdr:colOff>
      <xdr:row>638</xdr:row>
      <xdr:rowOff>754380</xdr:rowOff>
    </xdr:to>
    <xdr:pic>
      <xdr:nvPicPr>
        <xdr:cNvPr id="705827" name="Рисунок 302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7468302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639</xdr:row>
      <xdr:rowOff>30480</xdr:rowOff>
    </xdr:from>
    <xdr:to>
      <xdr:col>0</xdr:col>
      <xdr:colOff>777240</xdr:colOff>
      <xdr:row>639</xdr:row>
      <xdr:rowOff>754380</xdr:rowOff>
    </xdr:to>
    <xdr:pic>
      <xdr:nvPicPr>
        <xdr:cNvPr id="705828" name="Рисунок 303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7544502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640</xdr:row>
      <xdr:rowOff>22860</xdr:rowOff>
    </xdr:from>
    <xdr:to>
      <xdr:col>0</xdr:col>
      <xdr:colOff>777240</xdr:colOff>
      <xdr:row>640</xdr:row>
      <xdr:rowOff>731520</xdr:rowOff>
    </xdr:to>
    <xdr:pic>
      <xdr:nvPicPr>
        <xdr:cNvPr id="705829" name="Рисунок 304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7619940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642</xdr:row>
      <xdr:rowOff>30480</xdr:rowOff>
    </xdr:from>
    <xdr:to>
      <xdr:col>0</xdr:col>
      <xdr:colOff>746760</xdr:colOff>
      <xdr:row>642</xdr:row>
      <xdr:rowOff>723900</xdr:rowOff>
    </xdr:to>
    <xdr:pic>
      <xdr:nvPicPr>
        <xdr:cNvPr id="705830" name="Рисунок 305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7724334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645</xdr:row>
      <xdr:rowOff>30480</xdr:rowOff>
    </xdr:from>
    <xdr:to>
      <xdr:col>0</xdr:col>
      <xdr:colOff>762000</xdr:colOff>
      <xdr:row>645</xdr:row>
      <xdr:rowOff>739140</xdr:rowOff>
    </xdr:to>
    <xdr:pic>
      <xdr:nvPicPr>
        <xdr:cNvPr id="705831" name="Рисунок 307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7952934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646</xdr:row>
      <xdr:rowOff>22860</xdr:rowOff>
    </xdr:from>
    <xdr:to>
      <xdr:col>0</xdr:col>
      <xdr:colOff>784860</xdr:colOff>
      <xdr:row>646</xdr:row>
      <xdr:rowOff>754380</xdr:rowOff>
    </xdr:to>
    <xdr:pic>
      <xdr:nvPicPr>
        <xdr:cNvPr id="705832" name="Рисунок 308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8028372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654</xdr:row>
      <xdr:rowOff>30480</xdr:rowOff>
    </xdr:from>
    <xdr:to>
      <xdr:col>0</xdr:col>
      <xdr:colOff>746760</xdr:colOff>
      <xdr:row>654</xdr:row>
      <xdr:rowOff>708660</xdr:rowOff>
    </xdr:to>
    <xdr:pic>
      <xdr:nvPicPr>
        <xdr:cNvPr id="705833" name="Рисунок 312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85899660"/>
          <a:ext cx="69342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655</xdr:row>
      <xdr:rowOff>22860</xdr:rowOff>
    </xdr:from>
    <xdr:to>
      <xdr:col>0</xdr:col>
      <xdr:colOff>784860</xdr:colOff>
      <xdr:row>655</xdr:row>
      <xdr:rowOff>739140</xdr:rowOff>
    </xdr:to>
    <xdr:pic>
      <xdr:nvPicPr>
        <xdr:cNvPr id="705834" name="Рисунок 313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8665404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657</xdr:row>
      <xdr:rowOff>30480</xdr:rowOff>
    </xdr:from>
    <xdr:to>
      <xdr:col>0</xdr:col>
      <xdr:colOff>754380</xdr:colOff>
      <xdr:row>657</xdr:row>
      <xdr:rowOff>739140</xdr:rowOff>
    </xdr:to>
    <xdr:pic>
      <xdr:nvPicPr>
        <xdr:cNvPr id="705835" name="Рисунок 315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8818566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658</xdr:row>
      <xdr:rowOff>38100</xdr:rowOff>
    </xdr:from>
    <xdr:to>
      <xdr:col>0</xdr:col>
      <xdr:colOff>784860</xdr:colOff>
      <xdr:row>658</xdr:row>
      <xdr:rowOff>746760</xdr:rowOff>
    </xdr:to>
    <xdr:pic>
      <xdr:nvPicPr>
        <xdr:cNvPr id="705836" name="Рисунок 316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38895528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668</xdr:row>
      <xdr:rowOff>30480</xdr:rowOff>
    </xdr:from>
    <xdr:to>
      <xdr:col>0</xdr:col>
      <xdr:colOff>777240</xdr:colOff>
      <xdr:row>668</xdr:row>
      <xdr:rowOff>739140</xdr:rowOff>
    </xdr:to>
    <xdr:pic>
      <xdr:nvPicPr>
        <xdr:cNvPr id="705837" name="Рисунок 322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9559230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669</xdr:row>
      <xdr:rowOff>22860</xdr:rowOff>
    </xdr:from>
    <xdr:to>
      <xdr:col>0</xdr:col>
      <xdr:colOff>777240</xdr:colOff>
      <xdr:row>669</xdr:row>
      <xdr:rowOff>731520</xdr:rowOff>
    </xdr:to>
    <xdr:pic>
      <xdr:nvPicPr>
        <xdr:cNvPr id="705838" name="Рисунок 323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9634668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670</xdr:row>
      <xdr:rowOff>38100</xdr:rowOff>
    </xdr:from>
    <xdr:to>
      <xdr:col>0</xdr:col>
      <xdr:colOff>739140</xdr:colOff>
      <xdr:row>670</xdr:row>
      <xdr:rowOff>746760</xdr:rowOff>
    </xdr:to>
    <xdr:pic>
      <xdr:nvPicPr>
        <xdr:cNvPr id="705839" name="Рисунок 324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39712392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727</xdr:row>
      <xdr:rowOff>30480</xdr:rowOff>
    </xdr:from>
    <xdr:to>
      <xdr:col>0</xdr:col>
      <xdr:colOff>762000</xdr:colOff>
      <xdr:row>727</xdr:row>
      <xdr:rowOff>739140</xdr:rowOff>
    </xdr:to>
    <xdr:pic>
      <xdr:nvPicPr>
        <xdr:cNvPr id="705840" name="Рисунок 325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3610022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671</xdr:row>
      <xdr:rowOff>22860</xdr:rowOff>
    </xdr:from>
    <xdr:to>
      <xdr:col>0</xdr:col>
      <xdr:colOff>777240</xdr:colOff>
      <xdr:row>671</xdr:row>
      <xdr:rowOff>754380</xdr:rowOff>
    </xdr:to>
    <xdr:pic>
      <xdr:nvPicPr>
        <xdr:cNvPr id="705841" name="Рисунок 327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97870680"/>
          <a:ext cx="7467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672</xdr:row>
      <xdr:rowOff>30480</xdr:rowOff>
    </xdr:from>
    <xdr:to>
      <xdr:col>0</xdr:col>
      <xdr:colOff>769620</xdr:colOff>
      <xdr:row>672</xdr:row>
      <xdr:rowOff>746760</xdr:rowOff>
    </xdr:to>
    <xdr:pic>
      <xdr:nvPicPr>
        <xdr:cNvPr id="705842" name="Рисунок 328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98640300"/>
          <a:ext cx="7239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679</xdr:row>
      <xdr:rowOff>30480</xdr:rowOff>
    </xdr:from>
    <xdr:to>
      <xdr:col>0</xdr:col>
      <xdr:colOff>777240</xdr:colOff>
      <xdr:row>679</xdr:row>
      <xdr:rowOff>723900</xdr:rowOff>
    </xdr:to>
    <xdr:pic>
      <xdr:nvPicPr>
        <xdr:cNvPr id="705843" name="Рисунок 329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40251126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680</xdr:row>
      <xdr:rowOff>15240</xdr:rowOff>
    </xdr:from>
    <xdr:to>
      <xdr:col>0</xdr:col>
      <xdr:colOff>792480</xdr:colOff>
      <xdr:row>680</xdr:row>
      <xdr:rowOff>739140</xdr:rowOff>
    </xdr:to>
    <xdr:pic>
      <xdr:nvPicPr>
        <xdr:cNvPr id="705844" name="Рисунок 330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40325802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681</xdr:row>
      <xdr:rowOff>30480</xdr:rowOff>
    </xdr:from>
    <xdr:to>
      <xdr:col>0</xdr:col>
      <xdr:colOff>784860</xdr:colOff>
      <xdr:row>681</xdr:row>
      <xdr:rowOff>739140</xdr:rowOff>
    </xdr:to>
    <xdr:pic>
      <xdr:nvPicPr>
        <xdr:cNvPr id="705845" name="Рисунок 331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40403526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682</xdr:row>
      <xdr:rowOff>30480</xdr:rowOff>
    </xdr:from>
    <xdr:to>
      <xdr:col>0</xdr:col>
      <xdr:colOff>784860</xdr:colOff>
      <xdr:row>682</xdr:row>
      <xdr:rowOff>739140</xdr:rowOff>
    </xdr:to>
    <xdr:pic>
      <xdr:nvPicPr>
        <xdr:cNvPr id="705846" name="Рисунок 332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40479726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683</xdr:row>
      <xdr:rowOff>30480</xdr:rowOff>
    </xdr:from>
    <xdr:to>
      <xdr:col>0</xdr:col>
      <xdr:colOff>777240</xdr:colOff>
      <xdr:row>683</xdr:row>
      <xdr:rowOff>739140</xdr:rowOff>
    </xdr:to>
    <xdr:pic>
      <xdr:nvPicPr>
        <xdr:cNvPr id="705847" name="Рисунок 333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40555926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684</xdr:row>
      <xdr:rowOff>22860</xdr:rowOff>
    </xdr:from>
    <xdr:to>
      <xdr:col>0</xdr:col>
      <xdr:colOff>777240</xdr:colOff>
      <xdr:row>684</xdr:row>
      <xdr:rowOff>716280</xdr:rowOff>
    </xdr:to>
    <xdr:pic>
      <xdr:nvPicPr>
        <xdr:cNvPr id="705848" name="Рисунок 334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40631364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685</xdr:row>
      <xdr:rowOff>30480</xdr:rowOff>
    </xdr:from>
    <xdr:to>
      <xdr:col>0</xdr:col>
      <xdr:colOff>716280</xdr:colOff>
      <xdr:row>685</xdr:row>
      <xdr:rowOff>693420</xdr:rowOff>
    </xdr:to>
    <xdr:pic>
      <xdr:nvPicPr>
        <xdr:cNvPr id="705849" name="Рисунок 335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07083260"/>
          <a:ext cx="6858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686</xdr:row>
      <xdr:rowOff>30480</xdr:rowOff>
    </xdr:from>
    <xdr:to>
      <xdr:col>0</xdr:col>
      <xdr:colOff>792480</xdr:colOff>
      <xdr:row>686</xdr:row>
      <xdr:rowOff>739140</xdr:rowOff>
    </xdr:to>
    <xdr:pic>
      <xdr:nvPicPr>
        <xdr:cNvPr id="705850" name="Рисунок 336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40784526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687</xdr:row>
      <xdr:rowOff>30480</xdr:rowOff>
    </xdr:from>
    <xdr:to>
      <xdr:col>0</xdr:col>
      <xdr:colOff>762000</xdr:colOff>
      <xdr:row>687</xdr:row>
      <xdr:rowOff>723900</xdr:rowOff>
    </xdr:to>
    <xdr:pic>
      <xdr:nvPicPr>
        <xdr:cNvPr id="705851" name="Рисунок 337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40860726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688</xdr:row>
      <xdr:rowOff>30480</xdr:rowOff>
    </xdr:from>
    <xdr:to>
      <xdr:col>0</xdr:col>
      <xdr:colOff>784860</xdr:colOff>
      <xdr:row>688</xdr:row>
      <xdr:rowOff>762000</xdr:rowOff>
    </xdr:to>
    <xdr:pic>
      <xdr:nvPicPr>
        <xdr:cNvPr id="705852" name="Рисунок 338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0936926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689</xdr:row>
      <xdr:rowOff>30480</xdr:rowOff>
    </xdr:from>
    <xdr:to>
      <xdr:col>0</xdr:col>
      <xdr:colOff>784860</xdr:colOff>
      <xdr:row>689</xdr:row>
      <xdr:rowOff>762000</xdr:rowOff>
    </xdr:to>
    <xdr:pic>
      <xdr:nvPicPr>
        <xdr:cNvPr id="705853" name="Рисунок 339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1013126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690</xdr:row>
      <xdr:rowOff>30480</xdr:rowOff>
    </xdr:from>
    <xdr:to>
      <xdr:col>0</xdr:col>
      <xdr:colOff>777240</xdr:colOff>
      <xdr:row>690</xdr:row>
      <xdr:rowOff>739140</xdr:rowOff>
    </xdr:to>
    <xdr:pic>
      <xdr:nvPicPr>
        <xdr:cNvPr id="705854" name="Рисунок 340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41089326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691</xdr:row>
      <xdr:rowOff>30480</xdr:rowOff>
    </xdr:from>
    <xdr:to>
      <xdr:col>0</xdr:col>
      <xdr:colOff>762000</xdr:colOff>
      <xdr:row>691</xdr:row>
      <xdr:rowOff>739140</xdr:rowOff>
    </xdr:to>
    <xdr:pic>
      <xdr:nvPicPr>
        <xdr:cNvPr id="705855" name="Рисунок 342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1165526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692</xdr:row>
      <xdr:rowOff>22860</xdr:rowOff>
    </xdr:from>
    <xdr:to>
      <xdr:col>0</xdr:col>
      <xdr:colOff>754380</xdr:colOff>
      <xdr:row>692</xdr:row>
      <xdr:rowOff>731520</xdr:rowOff>
    </xdr:to>
    <xdr:pic>
      <xdr:nvPicPr>
        <xdr:cNvPr id="705856" name="Рисунок 343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1240964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693</xdr:row>
      <xdr:rowOff>38100</xdr:rowOff>
    </xdr:from>
    <xdr:to>
      <xdr:col>0</xdr:col>
      <xdr:colOff>762000</xdr:colOff>
      <xdr:row>693</xdr:row>
      <xdr:rowOff>754380</xdr:rowOff>
    </xdr:to>
    <xdr:pic>
      <xdr:nvPicPr>
        <xdr:cNvPr id="705857" name="Рисунок 344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1318688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701</xdr:row>
      <xdr:rowOff>38100</xdr:rowOff>
    </xdr:from>
    <xdr:to>
      <xdr:col>0</xdr:col>
      <xdr:colOff>731520</xdr:colOff>
      <xdr:row>701</xdr:row>
      <xdr:rowOff>701040</xdr:rowOff>
    </xdr:to>
    <xdr:pic>
      <xdr:nvPicPr>
        <xdr:cNvPr id="705858" name="Рисунок 345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417271200"/>
          <a:ext cx="6858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702</xdr:row>
      <xdr:rowOff>30480</xdr:rowOff>
    </xdr:from>
    <xdr:to>
      <xdr:col>0</xdr:col>
      <xdr:colOff>777240</xdr:colOff>
      <xdr:row>702</xdr:row>
      <xdr:rowOff>754380</xdr:rowOff>
    </xdr:to>
    <xdr:pic>
      <xdr:nvPicPr>
        <xdr:cNvPr id="705859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1802558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703</xdr:row>
      <xdr:rowOff>30480</xdr:rowOff>
    </xdr:from>
    <xdr:to>
      <xdr:col>0</xdr:col>
      <xdr:colOff>807720</xdr:colOff>
      <xdr:row>703</xdr:row>
      <xdr:rowOff>746760</xdr:rowOff>
    </xdr:to>
    <xdr:pic>
      <xdr:nvPicPr>
        <xdr:cNvPr id="705860" name="Рисунок 347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418787580"/>
          <a:ext cx="7467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704</xdr:row>
      <xdr:rowOff>30480</xdr:rowOff>
    </xdr:from>
    <xdr:to>
      <xdr:col>0</xdr:col>
      <xdr:colOff>800100</xdr:colOff>
      <xdr:row>704</xdr:row>
      <xdr:rowOff>754380</xdr:rowOff>
    </xdr:to>
    <xdr:pic>
      <xdr:nvPicPr>
        <xdr:cNvPr id="705861" name="Рисунок 348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419549580"/>
          <a:ext cx="7391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705</xdr:row>
      <xdr:rowOff>15240</xdr:rowOff>
    </xdr:from>
    <xdr:to>
      <xdr:col>0</xdr:col>
      <xdr:colOff>807720</xdr:colOff>
      <xdr:row>705</xdr:row>
      <xdr:rowOff>746760</xdr:rowOff>
    </xdr:to>
    <xdr:pic>
      <xdr:nvPicPr>
        <xdr:cNvPr id="705862" name="Рисунок 349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42029634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706</xdr:row>
      <xdr:rowOff>30480</xdr:rowOff>
    </xdr:from>
    <xdr:to>
      <xdr:col>0</xdr:col>
      <xdr:colOff>777240</xdr:colOff>
      <xdr:row>706</xdr:row>
      <xdr:rowOff>739140</xdr:rowOff>
    </xdr:to>
    <xdr:pic>
      <xdr:nvPicPr>
        <xdr:cNvPr id="705863" name="Рисунок 350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42107358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707</xdr:row>
      <xdr:rowOff>15240</xdr:rowOff>
    </xdr:from>
    <xdr:to>
      <xdr:col>0</xdr:col>
      <xdr:colOff>792480</xdr:colOff>
      <xdr:row>707</xdr:row>
      <xdr:rowOff>754380</xdr:rowOff>
    </xdr:to>
    <xdr:pic>
      <xdr:nvPicPr>
        <xdr:cNvPr id="705864" name="Рисунок 351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21820340"/>
          <a:ext cx="7620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708</xdr:row>
      <xdr:rowOff>15240</xdr:rowOff>
    </xdr:from>
    <xdr:to>
      <xdr:col>0</xdr:col>
      <xdr:colOff>807720</xdr:colOff>
      <xdr:row>708</xdr:row>
      <xdr:rowOff>746760</xdr:rowOff>
    </xdr:to>
    <xdr:pic>
      <xdr:nvPicPr>
        <xdr:cNvPr id="705865" name="Рисунок 352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42258234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709</xdr:row>
      <xdr:rowOff>30480</xdr:rowOff>
    </xdr:from>
    <xdr:to>
      <xdr:col>0</xdr:col>
      <xdr:colOff>800100</xdr:colOff>
      <xdr:row>709</xdr:row>
      <xdr:rowOff>746760</xdr:rowOff>
    </xdr:to>
    <xdr:pic>
      <xdr:nvPicPr>
        <xdr:cNvPr id="705866" name="Рисунок 353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423359580"/>
          <a:ext cx="7467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713</xdr:row>
      <xdr:rowOff>38100</xdr:rowOff>
    </xdr:from>
    <xdr:to>
      <xdr:col>0</xdr:col>
      <xdr:colOff>769620</xdr:colOff>
      <xdr:row>713</xdr:row>
      <xdr:rowOff>754380</xdr:rowOff>
    </xdr:to>
    <xdr:pic>
      <xdr:nvPicPr>
        <xdr:cNvPr id="705867" name="Рисунок 357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2592752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714</xdr:row>
      <xdr:rowOff>22860</xdr:rowOff>
    </xdr:from>
    <xdr:to>
      <xdr:col>0</xdr:col>
      <xdr:colOff>777240</xdr:colOff>
      <xdr:row>714</xdr:row>
      <xdr:rowOff>746760</xdr:rowOff>
    </xdr:to>
    <xdr:pic>
      <xdr:nvPicPr>
        <xdr:cNvPr id="705868" name="Рисунок 358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2667428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715</xdr:row>
      <xdr:rowOff>38100</xdr:rowOff>
    </xdr:from>
    <xdr:to>
      <xdr:col>0</xdr:col>
      <xdr:colOff>777240</xdr:colOff>
      <xdr:row>715</xdr:row>
      <xdr:rowOff>731520</xdr:rowOff>
    </xdr:to>
    <xdr:pic>
      <xdr:nvPicPr>
        <xdr:cNvPr id="705869" name="Рисунок 359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42745152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716</xdr:row>
      <xdr:rowOff>22860</xdr:rowOff>
    </xdr:from>
    <xdr:to>
      <xdr:col>0</xdr:col>
      <xdr:colOff>792480</xdr:colOff>
      <xdr:row>716</xdr:row>
      <xdr:rowOff>746760</xdr:rowOff>
    </xdr:to>
    <xdr:pic>
      <xdr:nvPicPr>
        <xdr:cNvPr id="705870" name="Рисунок 360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42819828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717</xdr:row>
      <xdr:rowOff>38100</xdr:rowOff>
    </xdr:from>
    <xdr:to>
      <xdr:col>0</xdr:col>
      <xdr:colOff>777240</xdr:colOff>
      <xdr:row>717</xdr:row>
      <xdr:rowOff>716280</xdr:rowOff>
    </xdr:to>
    <xdr:pic>
      <xdr:nvPicPr>
        <xdr:cNvPr id="705871" name="Рисунок 361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428975520"/>
          <a:ext cx="7162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718</xdr:row>
      <xdr:rowOff>22860</xdr:rowOff>
    </xdr:from>
    <xdr:to>
      <xdr:col>0</xdr:col>
      <xdr:colOff>777240</xdr:colOff>
      <xdr:row>718</xdr:row>
      <xdr:rowOff>746760</xdr:rowOff>
    </xdr:to>
    <xdr:pic>
      <xdr:nvPicPr>
        <xdr:cNvPr id="705872" name="Рисунок 362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2972228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719</xdr:row>
      <xdr:rowOff>22860</xdr:rowOff>
    </xdr:from>
    <xdr:to>
      <xdr:col>0</xdr:col>
      <xdr:colOff>792480</xdr:colOff>
      <xdr:row>719</xdr:row>
      <xdr:rowOff>746760</xdr:rowOff>
    </xdr:to>
    <xdr:pic>
      <xdr:nvPicPr>
        <xdr:cNvPr id="705873" name="Рисунок 363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43048428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720</xdr:row>
      <xdr:rowOff>15240</xdr:rowOff>
    </xdr:from>
    <xdr:to>
      <xdr:col>0</xdr:col>
      <xdr:colOff>792480</xdr:colOff>
      <xdr:row>720</xdr:row>
      <xdr:rowOff>754380</xdr:rowOff>
    </xdr:to>
    <xdr:pic>
      <xdr:nvPicPr>
        <xdr:cNvPr id="705874" name="Рисунок 364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31238660"/>
          <a:ext cx="7620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721</xdr:row>
      <xdr:rowOff>30480</xdr:rowOff>
    </xdr:from>
    <xdr:to>
      <xdr:col>0</xdr:col>
      <xdr:colOff>784860</xdr:colOff>
      <xdr:row>721</xdr:row>
      <xdr:rowOff>746760</xdr:rowOff>
    </xdr:to>
    <xdr:pic>
      <xdr:nvPicPr>
        <xdr:cNvPr id="705875" name="Рисунок 366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43201590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722</xdr:row>
      <xdr:rowOff>22860</xdr:rowOff>
    </xdr:from>
    <xdr:to>
      <xdr:col>0</xdr:col>
      <xdr:colOff>792480</xdr:colOff>
      <xdr:row>722</xdr:row>
      <xdr:rowOff>746760</xdr:rowOff>
    </xdr:to>
    <xdr:pic>
      <xdr:nvPicPr>
        <xdr:cNvPr id="705876" name="Рисунок 367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432770280"/>
          <a:ext cx="7315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724</xdr:row>
      <xdr:rowOff>22860</xdr:rowOff>
    </xdr:from>
    <xdr:to>
      <xdr:col>0</xdr:col>
      <xdr:colOff>754380</xdr:colOff>
      <xdr:row>724</xdr:row>
      <xdr:rowOff>739140</xdr:rowOff>
    </xdr:to>
    <xdr:pic>
      <xdr:nvPicPr>
        <xdr:cNvPr id="705877" name="Рисунок 368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43380660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50</xdr:row>
      <xdr:rowOff>15240</xdr:rowOff>
    </xdr:from>
    <xdr:to>
      <xdr:col>0</xdr:col>
      <xdr:colOff>777240</xdr:colOff>
      <xdr:row>50</xdr:row>
      <xdr:rowOff>746760</xdr:rowOff>
    </xdr:to>
    <xdr:pic>
      <xdr:nvPicPr>
        <xdr:cNvPr id="705878" name="Рисунок 369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6005322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725</xdr:row>
      <xdr:rowOff>15240</xdr:rowOff>
    </xdr:from>
    <xdr:to>
      <xdr:col>0</xdr:col>
      <xdr:colOff>792480</xdr:colOff>
      <xdr:row>725</xdr:row>
      <xdr:rowOff>739140</xdr:rowOff>
    </xdr:to>
    <xdr:pic>
      <xdr:nvPicPr>
        <xdr:cNvPr id="705879" name="Рисунок 370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43456098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726</xdr:row>
      <xdr:rowOff>22860</xdr:rowOff>
    </xdr:from>
    <xdr:to>
      <xdr:col>0</xdr:col>
      <xdr:colOff>777240</xdr:colOff>
      <xdr:row>726</xdr:row>
      <xdr:rowOff>746760</xdr:rowOff>
    </xdr:to>
    <xdr:pic>
      <xdr:nvPicPr>
        <xdr:cNvPr id="705880" name="Рисунок 372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3533060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728</xdr:row>
      <xdr:rowOff>22860</xdr:rowOff>
    </xdr:from>
    <xdr:to>
      <xdr:col>0</xdr:col>
      <xdr:colOff>800100</xdr:colOff>
      <xdr:row>728</xdr:row>
      <xdr:rowOff>754380</xdr:rowOff>
    </xdr:to>
    <xdr:pic>
      <xdr:nvPicPr>
        <xdr:cNvPr id="705881" name="Рисунок 373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43685460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731</xdr:row>
      <xdr:rowOff>22860</xdr:rowOff>
    </xdr:from>
    <xdr:to>
      <xdr:col>0</xdr:col>
      <xdr:colOff>777240</xdr:colOff>
      <xdr:row>731</xdr:row>
      <xdr:rowOff>746760</xdr:rowOff>
    </xdr:to>
    <xdr:pic>
      <xdr:nvPicPr>
        <xdr:cNvPr id="705882" name="Рисунок 374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3914060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333</xdr:row>
      <xdr:rowOff>30480</xdr:rowOff>
    </xdr:from>
    <xdr:to>
      <xdr:col>0</xdr:col>
      <xdr:colOff>762000</xdr:colOff>
      <xdr:row>333</xdr:row>
      <xdr:rowOff>739140</xdr:rowOff>
    </xdr:to>
    <xdr:pic>
      <xdr:nvPicPr>
        <xdr:cNvPr id="705883" name="Picture 376" descr="zlkg93vz3[1]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8485358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307</xdr:row>
      <xdr:rowOff>22860</xdr:rowOff>
    </xdr:from>
    <xdr:to>
      <xdr:col>0</xdr:col>
      <xdr:colOff>769620</xdr:colOff>
      <xdr:row>307</xdr:row>
      <xdr:rowOff>731520</xdr:rowOff>
    </xdr:to>
    <xdr:pic>
      <xdr:nvPicPr>
        <xdr:cNvPr id="70588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65033960"/>
          <a:ext cx="7391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308</xdr:row>
      <xdr:rowOff>38100</xdr:rowOff>
    </xdr:from>
    <xdr:to>
      <xdr:col>0</xdr:col>
      <xdr:colOff>731520</xdr:colOff>
      <xdr:row>308</xdr:row>
      <xdr:rowOff>701040</xdr:rowOff>
    </xdr:to>
    <xdr:pic>
      <xdr:nvPicPr>
        <xdr:cNvPr id="70588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65811200"/>
          <a:ext cx="6858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309</xdr:row>
      <xdr:rowOff>30480</xdr:rowOff>
    </xdr:from>
    <xdr:to>
      <xdr:col>0</xdr:col>
      <xdr:colOff>769620</xdr:colOff>
      <xdr:row>309</xdr:row>
      <xdr:rowOff>723900</xdr:rowOff>
    </xdr:to>
    <xdr:pic>
      <xdr:nvPicPr>
        <xdr:cNvPr id="705886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6656558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313</xdr:row>
      <xdr:rowOff>38100</xdr:rowOff>
    </xdr:from>
    <xdr:to>
      <xdr:col>0</xdr:col>
      <xdr:colOff>769620</xdr:colOff>
      <xdr:row>313</xdr:row>
      <xdr:rowOff>731520</xdr:rowOff>
    </xdr:to>
    <xdr:pic>
      <xdr:nvPicPr>
        <xdr:cNvPr id="705887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6962120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314</xdr:row>
      <xdr:rowOff>38100</xdr:rowOff>
    </xdr:from>
    <xdr:to>
      <xdr:col>0</xdr:col>
      <xdr:colOff>769620</xdr:colOff>
      <xdr:row>314</xdr:row>
      <xdr:rowOff>716280</xdr:rowOff>
    </xdr:to>
    <xdr:pic>
      <xdr:nvPicPr>
        <xdr:cNvPr id="705888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70383200"/>
          <a:ext cx="7162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315</xdr:row>
      <xdr:rowOff>22860</xdr:rowOff>
    </xdr:from>
    <xdr:to>
      <xdr:col>0</xdr:col>
      <xdr:colOff>784860</xdr:colOff>
      <xdr:row>315</xdr:row>
      <xdr:rowOff>746760</xdr:rowOff>
    </xdr:to>
    <xdr:pic>
      <xdr:nvPicPr>
        <xdr:cNvPr id="705889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71129960"/>
          <a:ext cx="7543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700</xdr:row>
      <xdr:rowOff>30480</xdr:rowOff>
    </xdr:from>
    <xdr:to>
      <xdr:col>0</xdr:col>
      <xdr:colOff>777240</xdr:colOff>
      <xdr:row>700</xdr:row>
      <xdr:rowOff>739140</xdr:rowOff>
    </xdr:to>
    <xdr:pic>
      <xdr:nvPicPr>
        <xdr:cNvPr id="705890" name="Picture 386" descr="IMG_8033_163-109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16501580"/>
          <a:ext cx="7467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710</xdr:row>
      <xdr:rowOff>38100</xdr:rowOff>
    </xdr:from>
    <xdr:to>
      <xdr:col>0</xdr:col>
      <xdr:colOff>762000</xdr:colOff>
      <xdr:row>710</xdr:row>
      <xdr:rowOff>731520</xdr:rowOff>
    </xdr:to>
    <xdr:pic>
      <xdr:nvPicPr>
        <xdr:cNvPr id="705891" name="Picture 387" descr="IMG_8011_163-046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440" y="424129200"/>
          <a:ext cx="67056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711</xdr:row>
      <xdr:rowOff>38100</xdr:rowOff>
    </xdr:from>
    <xdr:to>
      <xdr:col>0</xdr:col>
      <xdr:colOff>762000</xdr:colOff>
      <xdr:row>711</xdr:row>
      <xdr:rowOff>731520</xdr:rowOff>
    </xdr:to>
    <xdr:pic>
      <xdr:nvPicPr>
        <xdr:cNvPr id="705892" name="Picture 389" descr="IMG_8005_163-047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24891200"/>
          <a:ext cx="7315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666</xdr:row>
      <xdr:rowOff>38100</xdr:rowOff>
    </xdr:from>
    <xdr:to>
      <xdr:col>0</xdr:col>
      <xdr:colOff>769620</xdr:colOff>
      <xdr:row>666</xdr:row>
      <xdr:rowOff>731520</xdr:rowOff>
    </xdr:to>
    <xdr:pic>
      <xdr:nvPicPr>
        <xdr:cNvPr id="705893" name="Picture 391" descr="IMG_8028_163-487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9407592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667</xdr:row>
      <xdr:rowOff>30480</xdr:rowOff>
    </xdr:from>
    <xdr:to>
      <xdr:col>0</xdr:col>
      <xdr:colOff>784860</xdr:colOff>
      <xdr:row>667</xdr:row>
      <xdr:rowOff>708660</xdr:rowOff>
    </xdr:to>
    <xdr:pic>
      <xdr:nvPicPr>
        <xdr:cNvPr id="705894" name="Picture 400" descr="488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394830300"/>
          <a:ext cx="7239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580</xdr:row>
      <xdr:rowOff>22860</xdr:rowOff>
    </xdr:from>
    <xdr:to>
      <xdr:col>0</xdr:col>
      <xdr:colOff>792480</xdr:colOff>
      <xdr:row>580</xdr:row>
      <xdr:rowOff>693420</xdr:rowOff>
    </xdr:to>
    <xdr:pic>
      <xdr:nvPicPr>
        <xdr:cNvPr id="705895" name="Picture 402" descr="IMG_8035_163-833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332430120"/>
          <a:ext cx="76962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578</xdr:row>
      <xdr:rowOff>22860</xdr:rowOff>
    </xdr:from>
    <xdr:to>
      <xdr:col>0</xdr:col>
      <xdr:colOff>784860</xdr:colOff>
      <xdr:row>578</xdr:row>
      <xdr:rowOff>739140</xdr:rowOff>
    </xdr:to>
    <xdr:pic>
      <xdr:nvPicPr>
        <xdr:cNvPr id="705896" name="Picture 404" descr="IMG_8038_163-831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3090612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576</xdr:row>
      <xdr:rowOff>22860</xdr:rowOff>
    </xdr:from>
    <xdr:to>
      <xdr:col>0</xdr:col>
      <xdr:colOff>754380</xdr:colOff>
      <xdr:row>576</xdr:row>
      <xdr:rowOff>731520</xdr:rowOff>
    </xdr:to>
    <xdr:pic>
      <xdr:nvPicPr>
        <xdr:cNvPr id="705897" name="Picture 405" descr="IMG_8024_163-496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2938212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579</xdr:row>
      <xdr:rowOff>38100</xdr:rowOff>
    </xdr:from>
    <xdr:to>
      <xdr:col>0</xdr:col>
      <xdr:colOff>769620</xdr:colOff>
      <xdr:row>579</xdr:row>
      <xdr:rowOff>746760</xdr:rowOff>
    </xdr:to>
    <xdr:pic>
      <xdr:nvPicPr>
        <xdr:cNvPr id="705898" name="Picture 408" descr="IMG_8037_163-832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3168336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508</xdr:row>
      <xdr:rowOff>22860</xdr:rowOff>
    </xdr:from>
    <xdr:to>
      <xdr:col>0</xdr:col>
      <xdr:colOff>769620</xdr:colOff>
      <xdr:row>508</xdr:row>
      <xdr:rowOff>746760</xdr:rowOff>
    </xdr:to>
    <xdr:pic>
      <xdr:nvPicPr>
        <xdr:cNvPr id="705899" name="Рисунок 1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9247084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730</xdr:row>
      <xdr:rowOff>53340</xdr:rowOff>
    </xdr:from>
    <xdr:to>
      <xdr:col>0</xdr:col>
      <xdr:colOff>777240</xdr:colOff>
      <xdr:row>730</xdr:row>
      <xdr:rowOff>678180</xdr:rowOff>
    </xdr:to>
    <xdr:pic>
      <xdr:nvPicPr>
        <xdr:cNvPr id="705900" name="Picture 433" descr="4343500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438409080"/>
          <a:ext cx="76200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729</xdr:row>
      <xdr:rowOff>53340</xdr:rowOff>
    </xdr:from>
    <xdr:to>
      <xdr:col>0</xdr:col>
      <xdr:colOff>792480</xdr:colOff>
      <xdr:row>729</xdr:row>
      <xdr:rowOff>731520</xdr:rowOff>
    </xdr:to>
    <xdr:pic>
      <xdr:nvPicPr>
        <xdr:cNvPr id="705901" name="Picture 437" descr="445Табурет плет бол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37647080"/>
          <a:ext cx="7620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674</xdr:row>
      <xdr:rowOff>30480</xdr:rowOff>
    </xdr:from>
    <xdr:to>
      <xdr:col>0</xdr:col>
      <xdr:colOff>731520</xdr:colOff>
      <xdr:row>674</xdr:row>
      <xdr:rowOff>708660</xdr:rowOff>
    </xdr:to>
    <xdr:pic>
      <xdr:nvPicPr>
        <xdr:cNvPr id="705902" name="Рисунок 326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99676620"/>
          <a:ext cx="7010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676</xdr:row>
      <xdr:rowOff>22860</xdr:rowOff>
    </xdr:from>
    <xdr:to>
      <xdr:col>0</xdr:col>
      <xdr:colOff>777240</xdr:colOff>
      <xdr:row>676</xdr:row>
      <xdr:rowOff>746760</xdr:rowOff>
    </xdr:to>
    <xdr:pic>
      <xdr:nvPicPr>
        <xdr:cNvPr id="705903" name="Рисунок 1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0119300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675</xdr:row>
      <xdr:rowOff>22860</xdr:rowOff>
    </xdr:from>
    <xdr:to>
      <xdr:col>0</xdr:col>
      <xdr:colOff>777240</xdr:colOff>
      <xdr:row>675</xdr:row>
      <xdr:rowOff>731520</xdr:rowOff>
    </xdr:to>
    <xdr:pic>
      <xdr:nvPicPr>
        <xdr:cNvPr id="705904" name="Рисунок 2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40043100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603</xdr:row>
      <xdr:rowOff>38100</xdr:rowOff>
    </xdr:from>
    <xdr:to>
      <xdr:col>0</xdr:col>
      <xdr:colOff>769620</xdr:colOff>
      <xdr:row>603</xdr:row>
      <xdr:rowOff>731520</xdr:rowOff>
    </xdr:to>
    <xdr:pic>
      <xdr:nvPicPr>
        <xdr:cNvPr id="705905" name="Рисунок 4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48996000"/>
          <a:ext cx="7239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590</xdr:row>
      <xdr:rowOff>22860</xdr:rowOff>
    </xdr:from>
    <xdr:to>
      <xdr:col>0</xdr:col>
      <xdr:colOff>769620</xdr:colOff>
      <xdr:row>590</xdr:row>
      <xdr:rowOff>716280</xdr:rowOff>
    </xdr:to>
    <xdr:pic>
      <xdr:nvPicPr>
        <xdr:cNvPr id="705906" name="Рисунок 276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3956244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591</xdr:row>
      <xdr:rowOff>15240</xdr:rowOff>
    </xdr:from>
    <xdr:to>
      <xdr:col>0</xdr:col>
      <xdr:colOff>754380</xdr:colOff>
      <xdr:row>591</xdr:row>
      <xdr:rowOff>723900</xdr:rowOff>
    </xdr:to>
    <xdr:pic>
      <xdr:nvPicPr>
        <xdr:cNvPr id="705907" name="Рисунок 5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4031682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625</xdr:row>
      <xdr:rowOff>22860</xdr:rowOff>
    </xdr:from>
    <xdr:to>
      <xdr:col>0</xdr:col>
      <xdr:colOff>792480</xdr:colOff>
      <xdr:row>625</xdr:row>
      <xdr:rowOff>746760</xdr:rowOff>
    </xdr:to>
    <xdr:pic>
      <xdr:nvPicPr>
        <xdr:cNvPr id="705908" name="Рисунок 289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6476940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626</xdr:row>
      <xdr:rowOff>22860</xdr:rowOff>
    </xdr:from>
    <xdr:to>
      <xdr:col>0</xdr:col>
      <xdr:colOff>739140</xdr:colOff>
      <xdr:row>626</xdr:row>
      <xdr:rowOff>731520</xdr:rowOff>
    </xdr:to>
    <xdr:pic>
      <xdr:nvPicPr>
        <xdr:cNvPr id="705909" name="Рисунок 6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36553140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470</xdr:row>
      <xdr:rowOff>30480</xdr:rowOff>
    </xdr:from>
    <xdr:to>
      <xdr:col>0</xdr:col>
      <xdr:colOff>769620</xdr:colOff>
      <xdr:row>470</xdr:row>
      <xdr:rowOff>746760</xdr:rowOff>
    </xdr:to>
    <xdr:pic>
      <xdr:nvPicPr>
        <xdr:cNvPr id="705910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65534140"/>
          <a:ext cx="739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469</xdr:row>
      <xdr:rowOff>38100</xdr:rowOff>
    </xdr:from>
    <xdr:to>
      <xdr:col>0</xdr:col>
      <xdr:colOff>784860</xdr:colOff>
      <xdr:row>469</xdr:row>
      <xdr:rowOff>716280</xdr:rowOff>
    </xdr:to>
    <xdr:pic>
      <xdr:nvPicPr>
        <xdr:cNvPr id="705911" name="Рисунок 7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" y="264779760"/>
          <a:ext cx="7010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484</xdr:row>
      <xdr:rowOff>22860</xdr:rowOff>
    </xdr:from>
    <xdr:to>
      <xdr:col>0</xdr:col>
      <xdr:colOff>777240</xdr:colOff>
      <xdr:row>484</xdr:row>
      <xdr:rowOff>731520</xdr:rowOff>
    </xdr:to>
    <xdr:pic>
      <xdr:nvPicPr>
        <xdr:cNvPr id="705912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27467052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485</xdr:row>
      <xdr:rowOff>30480</xdr:rowOff>
    </xdr:from>
    <xdr:to>
      <xdr:col>0</xdr:col>
      <xdr:colOff>777240</xdr:colOff>
      <xdr:row>485</xdr:row>
      <xdr:rowOff>746760</xdr:rowOff>
    </xdr:to>
    <xdr:pic>
      <xdr:nvPicPr>
        <xdr:cNvPr id="705913" name="Рисунок 8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75440140"/>
          <a:ext cx="7467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490</xdr:row>
      <xdr:rowOff>30480</xdr:rowOff>
    </xdr:from>
    <xdr:to>
      <xdr:col>0</xdr:col>
      <xdr:colOff>769620</xdr:colOff>
      <xdr:row>490</xdr:row>
      <xdr:rowOff>723900</xdr:rowOff>
    </xdr:to>
    <xdr:pic>
      <xdr:nvPicPr>
        <xdr:cNvPr id="705914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79250140"/>
          <a:ext cx="7239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491</xdr:row>
      <xdr:rowOff>30480</xdr:rowOff>
    </xdr:from>
    <xdr:to>
      <xdr:col>0</xdr:col>
      <xdr:colOff>754380</xdr:colOff>
      <xdr:row>491</xdr:row>
      <xdr:rowOff>701040</xdr:rowOff>
    </xdr:to>
    <xdr:pic>
      <xdr:nvPicPr>
        <xdr:cNvPr id="705915" name="Рисунок 9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280012140"/>
          <a:ext cx="69342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643</xdr:row>
      <xdr:rowOff>22860</xdr:rowOff>
    </xdr:from>
    <xdr:to>
      <xdr:col>0</xdr:col>
      <xdr:colOff>784860</xdr:colOff>
      <xdr:row>643</xdr:row>
      <xdr:rowOff>754380</xdr:rowOff>
    </xdr:to>
    <xdr:pic>
      <xdr:nvPicPr>
        <xdr:cNvPr id="705916" name="Рисунок 306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7799772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644</xdr:row>
      <xdr:rowOff>22860</xdr:rowOff>
    </xdr:from>
    <xdr:to>
      <xdr:col>0</xdr:col>
      <xdr:colOff>784860</xdr:colOff>
      <xdr:row>644</xdr:row>
      <xdr:rowOff>754380</xdr:rowOff>
    </xdr:to>
    <xdr:pic>
      <xdr:nvPicPr>
        <xdr:cNvPr id="705917" name="Рисунок 10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7875972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647</xdr:row>
      <xdr:rowOff>30480</xdr:rowOff>
    </xdr:from>
    <xdr:to>
      <xdr:col>0</xdr:col>
      <xdr:colOff>746760</xdr:colOff>
      <xdr:row>647</xdr:row>
      <xdr:rowOff>708660</xdr:rowOff>
    </xdr:to>
    <xdr:pic>
      <xdr:nvPicPr>
        <xdr:cNvPr id="705918" name="Рисунок 309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81053340"/>
          <a:ext cx="7162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648</xdr:row>
      <xdr:rowOff>22860</xdr:rowOff>
    </xdr:from>
    <xdr:to>
      <xdr:col>0</xdr:col>
      <xdr:colOff>769620</xdr:colOff>
      <xdr:row>648</xdr:row>
      <xdr:rowOff>731520</xdr:rowOff>
    </xdr:to>
    <xdr:pic>
      <xdr:nvPicPr>
        <xdr:cNvPr id="705919" name="Рисунок 11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8180772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649</xdr:row>
      <xdr:rowOff>30480</xdr:rowOff>
    </xdr:from>
    <xdr:to>
      <xdr:col>0</xdr:col>
      <xdr:colOff>754380</xdr:colOff>
      <xdr:row>649</xdr:row>
      <xdr:rowOff>739140</xdr:rowOff>
    </xdr:to>
    <xdr:pic>
      <xdr:nvPicPr>
        <xdr:cNvPr id="705920" name="Рисунок 310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8257734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650</xdr:row>
      <xdr:rowOff>22860</xdr:rowOff>
    </xdr:from>
    <xdr:to>
      <xdr:col>0</xdr:col>
      <xdr:colOff>777240</xdr:colOff>
      <xdr:row>650</xdr:row>
      <xdr:rowOff>746760</xdr:rowOff>
    </xdr:to>
    <xdr:pic>
      <xdr:nvPicPr>
        <xdr:cNvPr id="705921" name="Рисунок 12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83331720"/>
          <a:ext cx="746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651</xdr:row>
      <xdr:rowOff>22860</xdr:rowOff>
    </xdr:from>
    <xdr:to>
      <xdr:col>0</xdr:col>
      <xdr:colOff>777240</xdr:colOff>
      <xdr:row>651</xdr:row>
      <xdr:rowOff>739140</xdr:rowOff>
    </xdr:to>
    <xdr:pic>
      <xdr:nvPicPr>
        <xdr:cNvPr id="705922" name="Рисунок 311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8409372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652</xdr:row>
      <xdr:rowOff>38100</xdr:rowOff>
    </xdr:from>
    <xdr:to>
      <xdr:col>0</xdr:col>
      <xdr:colOff>777240</xdr:colOff>
      <xdr:row>652</xdr:row>
      <xdr:rowOff>746760</xdr:rowOff>
    </xdr:to>
    <xdr:pic>
      <xdr:nvPicPr>
        <xdr:cNvPr id="705923" name="Рисунок 13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84870960"/>
          <a:ext cx="7315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436</xdr:row>
      <xdr:rowOff>15240</xdr:rowOff>
    </xdr:from>
    <xdr:to>
      <xdr:col>0</xdr:col>
      <xdr:colOff>784860</xdr:colOff>
      <xdr:row>436</xdr:row>
      <xdr:rowOff>739140</xdr:rowOff>
    </xdr:to>
    <xdr:pic>
      <xdr:nvPicPr>
        <xdr:cNvPr id="705924" name="Рисунок 1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24314658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437</xdr:row>
      <xdr:rowOff>53340</xdr:rowOff>
    </xdr:from>
    <xdr:to>
      <xdr:col>0</xdr:col>
      <xdr:colOff>784860</xdr:colOff>
      <xdr:row>437</xdr:row>
      <xdr:rowOff>731520</xdr:rowOff>
    </xdr:to>
    <xdr:pic>
      <xdr:nvPicPr>
        <xdr:cNvPr id="705925" name="Рисунок 2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243946680"/>
          <a:ext cx="7162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512</xdr:row>
      <xdr:rowOff>30480</xdr:rowOff>
    </xdr:from>
    <xdr:to>
      <xdr:col>0</xdr:col>
      <xdr:colOff>777240</xdr:colOff>
      <xdr:row>512</xdr:row>
      <xdr:rowOff>685800</xdr:rowOff>
    </xdr:to>
    <xdr:pic>
      <xdr:nvPicPr>
        <xdr:cNvPr id="705926" name="Рисунок 1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95526460"/>
          <a:ext cx="74676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518</xdr:row>
      <xdr:rowOff>38100</xdr:rowOff>
    </xdr:from>
    <xdr:to>
      <xdr:col>0</xdr:col>
      <xdr:colOff>762000</xdr:colOff>
      <xdr:row>518</xdr:row>
      <xdr:rowOff>678180</xdr:rowOff>
    </xdr:to>
    <xdr:pic>
      <xdr:nvPicPr>
        <xdr:cNvPr id="705927" name="Рисунок 4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99130720"/>
          <a:ext cx="7315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519</xdr:row>
      <xdr:rowOff>68580</xdr:rowOff>
    </xdr:from>
    <xdr:to>
      <xdr:col>0</xdr:col>
      <xdr:colOff>792480</xdr:colOff>
      <xdr:row>519</xdr:row>
      <xdr:rowOff>716280</xdr:rowOff>
    </xdr:to>
    <xdr:pic>
      <xdr:nvPicPr>
        <xdr:cNvPr id="705928" name="Рисунок 1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99923200"/>
          <a:ext cx="7620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510</xdr:row>
      <xdr:rowOff>53340</xdr:rowOff>
    </xdr:from>
    <xdr:to>
      <xdr:col>0</xdr:col>
      <xdr:colOff>754380</xdr:colOff>
      <xdr:row>510</xdr:row>
      <xdr:rowOff>746760</xdr:rowOff>
    </xdr:to>
    <xdr:pic>
      <xdr:nvPicPr>
        <xdr:cNvPr id="705929" name="Рисунок 2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94025320"/>
          <a:ext cx="6781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517</xdr:row>
      <xdr:rowOff>68580</xdr:rowOff>
    </xdr:from>
    <xdr:to>
      <xdr:col>0</xdr:col>
      <xdr:colOff>754380</xdr:colOff>
      <xdr:row>517</xdr:row>
      <xdr:rowOff>746760</xdr:rowOff>
    </xdr:to>
    <xdr:pic>
      <xdr:nvPicPr>
        <xdr:cNvPr id="705930" name="Рисунок 3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298399200"/>
          <a:ext cx="73152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569</xdr:row>
      <xdr:rowOff>15240</xdr:rowOff>
    </xdr:from>
    <xdr:to>
      <xdr:col>0</xdr:col>
      <xdr:colOff>769620</xdr:colOff>
      <xdr:row>569</xdr:row>
      <xdr:rowOff>723900</xdr:rowOff>
    </xdr:to>
    <xdr:pic>
      <xdr:nvPicPr>
        <xdr:cNvPr id="705931" name="Рисунок 1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24528180"/>
          <a:ext cx="7239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513</xdr:row>
      <xdr:rowOff>38100</xdr:rowOff>
    </xdr:from>
    <xdr:to>
      <xdr:col>0</xdr:col>
      <xdr:colOff>800100</xdr:colOff>
      <xdr:row>513</xdr:row>
      <xdr:rowOff>678180</xdr:rowOff>
    </xdr:to>
    <xdr:pic>
      <xdr:nvPicPr>
        <xdr:cNvPr id="705932" name="Рисунок 425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96296080"/>
          <a:ext cx="75438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520</xdr:row>
      <xdr:rowOff>38100</xdr:rowOff>
    </xdr:from>
    <xdr:to>
      <xdr:col>0</xdr:col>
      <xdr:colOff>777240</xdr:colOff>
      <xdr:row>520</xdr:row>
      <xdr:rowOff>716280</xdr:rowOff>
    </xdr:to>
    <xdr:pic>
      <xdr:nvPicPr>
        <xdr:cNvPr id="705933" name="Рисунок 1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00654720"/>
          <a:ext cx="74676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521</xdr:row>
      <xdr:rowOff>53340</xdr:rowOff>
    </xdr:from>
    <xdr:to>
      <xdr:col>0</xdr:col>
      <xdr:colOff>792480</xdr:colOff>
      <xdr:row>521</xdr:row>
      <xdr:rowOff>731520</xdr:rowOff>
    </xdr:to>
    <xdr:pic>
      <xdr:nvPicPr>
        <xdr:cNvPr id="705934" name="Рисунок 2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301431960"/>
          <a:ext cx="7239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572</xdr:row>
      <xdr:rowOff>38100</xdr:rowOff>
    </xdr:from>
    <xdr:to>
      <xdr:col>0</xdr:col>
      <xdr:colOff>792480</xdr:colOff>
      <xdr:row>572</xdr:row>
      <xdr:rowOff>716280</xdr:rowOff>
    </xdr:to>
    <xdr:pic>
      <xdr:nvPicPr>
        <xdr:cNvPr id="705935" name="Рисунок 2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326837040"/>
          <a:ext cx="7162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46</xdr:row>
      <xdr:rowOff>22860</xdr:rowOff>
    </xdr:from>
    <xdr:to>
      <xdr:col>0</xdr:col>
      <xdr:colOff>792480</xdr:colOff>
      <xdr:row>46</xdr:row>
      <xdr:rowOff>746760</xdr:rowOff>
    </xdr:to>
    <xdr:pic>
      <xdr:nvPicPr>
        <xdr:cNvPr id="705936" name="Рисунок 4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5701284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44</xdr:row>
      <xdr:rowOff>68580</xdr:rowOff>
    </xdr:from>
    <xdr:to>
      <xdr:col>0</xdr:col>
      <xdr:colOff>784860</xdr:colOff>
      <xdr:row>44</xdr:row>
      <xdr:rowOff>708660</xdr:rowOff>
    </xdr:to>
    <xdr:pic>
      <xdr:nvPicPr>
        <xdr:cNvPr id="705937" name="Рисунок 3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55534560"/>
          <a:ext cx="71628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451</xdr:row>
      <xdr:rowOff>38100</xdr:rowOff>
    </xdr:from>
    <xdr:to>
      <xdr:col>0</xdr:col>
      <xdr:colOff>708660</xdr:colOff>
      <xdr:row>451</xdr:row>
      <xdr:rowOff>693420</xdr:rowOff>
    </xdr:to>
    <xdr:pic>
      <xdr:nvPicPr>
        <xdr:cNvPr id="705938" name="Рисунок 1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51063760"/>
          <a:ext cx="67818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43</xdr:row>
      <xdr:rowOff>15240</xdr:rowOff>
    </xdr:from>
    <xdr:to>
      <xdr:col>0</xdr:col>
      <xdr:colOff>762000</xdr:colOff>
      <xdr:row>43</xdr:row>
      <xdr:rowOff>723900</xdr:rowOff>
    </xdr:to>
    <xdr:pic>
      <xdr:nvPicPr>
        <xdr:cNvPr id="705939" name="Рисунок 2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54719220"/>
          <a:ext cx="6858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45</xdr:row>
      <xdr:rowOff>22860</xdr:rowOff>
    </xdr:from>
    <xdr:to>
      <xdr:col>0</xdr:col>
      <xdr:colOff>784860</xdr:colOff>
      <xdr:row>45</xdr:row>
      <xdr:rowOff>754380</xdr:rowOff>
    </xdr:to>
    <xdr:pic>
      <xdr:nvPicPr>
        <xdr:cNvPr id="705940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56250840"/>
          <a:ext cx="7543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605</xdr:row>
      <xdr:rowOff>68580</xdr:rowOff>
    </xdr:from>
    <xdr:to>
      <xdr:col>0</xdr:col>
      <xdr:colOff>701040</xdr:colOff>
      <xdr:row>605</xdr:row>
      <xdr:rowOff>708660</xdr:rowOff>
    </xdr:to>
    <xdr:pic>
      <xdr:nvPicPr>
        <xdr:cNvPr id="705941" name="Рисунок 1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350550480"/>
          <a:ext cx="64008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606</xdr:row>
      <xdr:rowOff>53340</xdr:rowOff>
    </xdr:from>
    <xdr:to>
      <xdr:col>0</xdr:col>
      <xdr:colOff>746760</xdr:colOff>
      <xdr:row>606</xdr:row>
      <xdr:rowOff>678180</xdr:rowOff>
    </xdr:to>
    <xdr:pic>
      <xdr:nvPicPr>
        <xdr:cNvPr id="705942" name="Рисунок 3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351297240"/>
          <a:ext cx="67818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523</xdr:row>
      <xdr:rowOff>22860</xdr:rowOff>
    </xdr:from>
    <xdr:to>
      <xdr:col>0</xdr:col>
      <xdr:colOff>784860</xdr:colOff>
      <xdr:row>523</xdr:row>
      <xdr:rowOff>754380</xdr:rowOff>
    </xdr:to>
    <xdr:pic>
      <xdr:nvPicPr>
        <xdr:cNvPr id="705943" name="Рисунок 2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302925480"/>
          <a:ext cx="7239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546</xdr:row>
      <xdr:rowOff>30480</xdr:rowOff>
    </xdr:from>
    <xdr:to>
      <xdr:col>0</xdr:col>
      <xdr:colOff>769620</xdr:colOff>
      <xdr:row>546</xdr:row>
      <xdr:rowOff>754380</xdr:rowOff>
    </xdr:to>
    <xdr:pic>
      <xdr:nvPicPr>
        <xdr:cNvPr id="705944" name="Рисунок 3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1235142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695</xdr:row>
      <xdr:rowOff>30480</xdr:rowOff>
    </xdr:from>
    <xdr:to>
      <xdr:col>0</xdr:col>
      <xdr:colOff>762000</xdr:colOff>
      <xdr:row>695</xdr:row>
      <xdr:rowOff>739140</xdr:rowOff>
    </xdr:to>
    <xdr:pic>
      <xdr:nvPicPr>
        <xdr:cNvPr id="705945" name="Рисунок 4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414215580"/>
          <a:ext cx="7010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696</xdr:row>
      <xdr:rowOff>15240</xdr:rowOff>
    </xdr:from>
    <xdr:to>
      <xdr:col>0</xdr:col>
      <xdr:colOff>769620</xdr:colOff>
      <xdr:row>696</xdr:row>
      <xdr:rowOff>746760</xdr:rowOff>
    </xdr:to>
    <xdr:pic>
      <xdr:nvPicPr>
        <xdr:cNvPr id="705946" name="Рисунок 5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414962340"/>
          <a:ext cx="7239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697</xdr:row>
      <xdr:rowOff>30480</xdr:rowOff>
    </xdr:from>
    <xdr:to>
      <xdr:col>0</xdr:col>
      <xdr:colOff>762000</xdr:colOff>
      <xdr:row>697</xdr:row>
      <xdr:rowOff>746760</xdr:rowOff>
    </xdr:to>
    <xdr:pic>
      <xdr:nvPicPr>
        <xdr:cNvPr id="705947" name="Рисунок 6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415739580"/>
          <a:ext cx="7162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472</xdr:row>
      <xdr:rowOff>30480</xdr:rowOff>
    </xdr:from>
    <xdr:to>
      <xdr:col>0</xdr:col>
      <xdr:colOff>739140</xdr:colOff>
      <xdr:row>472</xdr:row>
      <xdr:rowOff>739140</xdr:rowOff>
    </xdr:to>
    <xdr:pic>
      <xdr:nvPicPr>
        <xdr:cNvPr id="705948" name="Рисунок 7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267058140"/>
          <a:ext cx="6858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551</xdr:row>
      <xdr:rowOff>38100</xdr:rowOff>
    </xdr:from>
    <xdr:to>
      <xdr:col>0</xdr:col>
      <xdr:colOff>754380</xdr:colOff>
      <xdr:row>551</xdr:row>
      <xdr:rowOff>746760</xdr:rowOff>
    </xdr:to>
    <xdr:pic>
      <xdr:nvPicPr>
        <xdr:cNvPr id="705949" name="Рисунок 8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16169040"/>
          <a:ext cx="7010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406</xdr:row>
      <xdr:rowOff>30480</xdr:rowOff>
    </xdr:from>
    <xdr:to>
      <xdr:col>0</xdr:col>
      <xdr:colOff>777240</xdr:colOff>
      <xdr:row>406</xdr:row>
      <xdr:rowOff>739140</xdr:rowOff>
    </xdr:to>
    <xdr:pic>
      <xdr:nvPicPr>
        <xdr:cNvPr id="705950" name="Рисунок 9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22889718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407</xdr:row>
      <xdr:rowOff>30480</xdr:rowOff>
    </xdr:from>
    <xdr:to>
      <xdr:col>0</xdr:col>
      <xdr:colOff>769620</xdr:colOff>
      <xdr:row>407</xdr:row>
      <xdr:rowOff>739140</xdr:rowOff>
    </xdr:to>
    <xdr:pic>
      <xdr:nvPicPr>
        <xdr:cNvPr id="705951" name="Рисунок 10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22965918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408</xdr:row>
      <xdr:rowOff>38100</xdr:rowOff>
    </xdr:from>
    <xdr:to>
      <xdr:col>0</xdr:col>
      <xdr:colOff>762000</xdr:colOff>
      <xdr:row>408</xdr:row>
      <xdr:rowOff>746760</xdr:rowOff>
    </xdr:to>
    <xdr:pic>
      <xdr:nvPicPr>
        <xdr:cNvPr id="705952" name="Рисунок 11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230428800"/>
          <a:ext cx="7010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561</xdr:row>
      <xdr:rowOff>15240</xdr:rowOff>
    </xdr:from>
    <xdr:to>
      <xdr:col>0</xdr:col>
      <xdr:colOff>792480</xdr:colOff>
      <xdr:row>561</xdr:row>
      <xdr:rowOff>746760</xdr:rowOff>
    </xdr:to>
    <xdr:pic>
      <xdr:nvPicPr>
        <xdr:cNvPr id="705953" name="Рисунок 12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320718180"/>
          <a:ext cx="7315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562</xdr:row>
      <xdr:rowOff>30480</xdr:rowOff>
    </xdr:from>
    <xdr:to>
      <xdr:col>0</xdr:col>
      <xdr:colOff>800100</xdr:colOff>
      <xdr:row>562</xdr:row>
      <xdr:rowOff>739140</xdr:rowOff>
    </xdr:to>
    <xdr:pic>
      <xdr:nvPicPr>
        <xdr:cNvPr id="705954" name="Рисунок 13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" y="32149542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511</xdr:row>
      <xdr:rowOff>15240</xdr:rowOff>
    </xdr:from>
    <xdr:to>
      <xdr:col>0</xdr:col>
      <xdr:colOff>800100</xdr:colOff>
      <xdr:row>511</xdr:row>
      <xdr:rowOff>731520</xdr:rowOff>
    </xdr:to>
    <xdr:pic>
      <xdr:nvPicPr>
        <xdr:cNvPr id="705955" name="Рисунок 15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" y="294749220"/>
          <a:ext cx="7162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563</xdr:row>
      <xdr:rowOff>30480</xdr:rowOff>
    </xdr:from>
    <xdr:to>
      <xdr:col>0</xdr:col>
      <xdr:colOff>800100</xdr:colOff>
      <xdr:row>563</xdr:row>
      <xdr:rowOff>739140</xdr:rowOff>
    </xdr:to>
    <xdr:pic>
      <xdr:nvPicPr>
        <xdr:cNvPr id="705956" name="Рисунок 1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" y="32225742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269</xdr:row>
      <xdr:rowOff>22860</xdr:rowOff>
    </xdr:from>
    <xdr:to>
      <xdr:col>0</xdr:col>
      <xdr:colOff>792480</xdr:colOff>
      <xdr:row>269</xdr:row>
      <xdr:rowOff>746760</xdr:rowOff>
    </xdr:to>
    <xdr:pic>
      <xdr:nvPicPr>
        <xdr:cNvPr id="705957" name="Рисунок 1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13802868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522</xdr:row>
      <xdr:rowOff>22860</xdr:rowOff>
    </xdr:from>
    <xdr:to>
      <xdr:col>0</xdr:col>
      <xdr:colOff>784860</xdr:colOff>
      <xdr:row>522</xdr:row>
      <xdr:rowOff>746760</xdr:rowOff>
    </xdr:to>
    <xdr:pic>
      <xdr:nvPicPr>
        <xdr:cNvPr id="705958" name="Рисунок 1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02163480"/>
          <a:ext cx="7315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506</xdr:row>
      <xdr:rowOff>15240</xdr:rowOff>
    </xdr:from>
    <xdr:to>
      <xdr:col>0</xdr:col>
      <xdr:colOff>754380</xdr:colOff>
      <xdr:row>506</xdr:row>
      <xdr:rowOff>739140</xdr:rowOff>
    </xdr:to>
    <xdr:pic>
      <xdr:nvPicPr>
        <xdr:cNvPr id="705959" name="Рисунок 2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9093922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507</xdr:row>
      <xdr:rowOff>22860</xdr:rowOff>
    </xdr:from>
    <xdr:to>
      <xdr:col>0</xdr:col>
      <xdr:colOff>754380</xdr:colOff>
      <xdr:row>507</xdr:row>
      <xdr:rowOff>746760</xdr:rowOff>
    </xdr:to>
    <xdr:pic>
      <xdr:nvPicPr>
        <xdr:cNvPr id="705960" name="Рисунок 1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9170884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663</xdr:row>
      <xdr:rowOff>15240</xdr:rowOff>
    </xdr:from>
    <xdr:to>
      <xdr:col>0</xdr:col>
      <xdr:colOff>792480</xdr:colOff>
      <xdr:row>663</xdr:row>
      <xdr:rowOff>746760</xdr:rowOff>
    </xdr:to>
    <xdr:pic>
      <xdr:nvPicPr>
        <xdr:cNvPr id="705961" name="Рисунок 1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391767060"/>
          <a:ext cx="7315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537</xdr:row>
      <xdr:rowOff>30480</xdr:rowOff>
    </xdr:from>
    <xdr:to>
      <xdr:col>0</xdr:col>
      <xdr:colOff>746760</xdr:colOff>
      <xdr:row>537</xdr:row>
      <xdr:rowOff>723900</xdr:rowOff>
    </xdr:to>
    <xdr:pic>
      <xdr:nvPicPr>
        <xdr:cNvPr id="705962" name="Рисунок 3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07779420"/>
          <a:ext cx="6934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457</xdr:row>
      <xdr:rowOff>38100</xdr:rowOff>
    </xdr:from>
    <xdr:to>
      <xdr:col>0</xdr:col>
      <xdr:colOff>716280</xdr:colOff>
      <xdr:row>457</xdr:row>
      <xdr:rowOff>716280</xdr:rowOff>
    </xdr:to>
    <xdr:pic>
      <xdr:nvPicPr>
        <xdr:cNvPr id="705963" name="Рисунок 4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255635760"/>
          <a:ext cx="6858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458</xdr:row>
      <xdr:rowOff>30480</xdr:rowOff>
    </xdr:from>
    <xdr:to>
      <xdr:col>0</xdr:col>
      <xdr:colOff>762000</xdr:colOff>
      <xdr:row>458</xdr:row>
      <xdr:rowOff>739140</xdr:rowOff>
    </xdr:to>
    <xdr:pic>
      <xdr:nvPicPr>
        <xdr:cNvPr id="705964" name="Рисунок 5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5639014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270</xdr:row>
      <xdr:rowOff>38100</xdr:rowOff>
    </xdr:from>
    <xdr:to>
      <xdr:col>0</xdr:col>
      <xdr:colOff>754380</xdr:colOff>
      <xdr:row>270</xdr:row>
      <xdr:rowOff>746760</xdr:rowOff>
    </xdr:to>
    <xdr:pic>
      <xdr:nvPicPr>
        <xdr:cNvPr id="705966" name="Рисунок 7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38805920"/>
          <a:ext cx="7010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473</xdr:row>
      <xdr:rowOff>22860</xdr:rowOff>
    </xdr:from>
    <xdr:to>
      <xdr:col>0</xdr:col>
      <xdr:colOff>792480</xdr:colOff>
      <xdr:row>473</xdr:row>
      <xdr:rowOff>731520</xdr:rowOff>
    </xdr:to>
    <xdr:pic>
      <xdr:nvPicPr>
        <xdr:cNvPr id="705967" name="Рисунок 3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6781252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530</xdr:row>
      <xdr:rowOff>22860</xdr:rowOff>
    </xdr:from>
    <xdr:to>
      <xdr:col>0</xdr:col>
      <xdr:colOff>746760</xdr:colOff>
      <xdr:row>530</xdr:row>
      <xdr:rowOff>739140</xdr:rowOff>
    </xdr:to>
    <xdr:pic>
      <xdr:nvPicPr>
        <xdr:cNvPr id="705969" name="Рисунок 1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307009800"/>
          <a:ext cx="7162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557</xdr:row>
      <xdr:rowOff>30480</xdr:rowOff>
    </xdr:from>
    <xdr:to>
      <xdr:col>0</xdr:col>
      <xdr:colOff>777240</xdr:colOff>
      <xdr:row>557</xdr:row>
      <xdr:rowOff>746760</xdr:rowOff>
    </xdr:to>
    <xdr:pic>
      <xdr:nvPicPr>
        <xdr:cNvPr id="705970" name="Рисунок 2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319971420"/>
          <a:ext cx="7162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577</xdr:row>
      <xdr:rowOff>15240</xdr:rowOff>
    </xdr:from>
    <xdr:to>
      <xdr:col>0</xdr:col>
      <xdr:colOff>792480</xdr:colOff>
      <xdr:row>577</xdr:row>
      <xdr:rowOff>754380</xdr:rowOff>
    </xdr:to>
    <xdr:pic>
      <xdr:nvPicPr>
        <xdr:cNvPr id="705973" name="Рисунок 1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30136500"/>
          <a:ext cx="7391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656</xdr:row>
      <xdr:rowOff>30480</xdr:rowOff>
    </xdr:from>
    <xdr:to>
      <xdr:col>0</xdr:col>
      <xdr:colOff>792480</xdr:colOff>
      <xdr:row>656</xdr:row>
      <xdr:rowOff>739140</xdr:rowOff>
    </xdr:to>
    <xdr:pic>
      <xdr:nvPicPr>
        <xdr:cNvPr id="705974" name="Рисунок 2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387423660"/>
          <a:ext cx="7696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222</xdr:row>
      <xdr:rowOff>15240</xdr:rowOff>
    </xdr:from>
    <xdr:to>
      <xdr:col>0</xdr:col>
      <xdr:colOff>792480</xdr:colOff>
      <xdr:row>222</xdr:row>
      <xdr:rowOff>754380</xdr:rowOff>
    </xdr:to>
    <xdr:pic>
      <xdr:nvPicPr>
        <xdr:cNvPr id="705975" name="Рисунок 3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09217460"/>
          <a:ext cx="7391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224</xdr:row>
      <xdr:rowOff>22860</xdr:rowOff>
    </xdr:from>
    <xdr:to>
      <xdr:col>0</xdr:col>
      <xdr:colOff>769620</xdr:colOff>
      <xdr:row>224</xdr:row>
      <xdr:rowOff>746760</xdr:rowOff>
    </xdr:to>
    <xdr:pic>
      <xdr:nvPicPr>
        <xdr:cNvPr id="705976" name="Рисунок 4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1074908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225</xdr:row>
      <xdr:rowOff>15240</xdr:rowOff>
    </xdr:from>
    <xdr:to>
      <xdr:col>0</xdr:col>
      <xdr:colOff>792480</xdr:colOff>
      <xdr:row>225</xdr:row>
      <xdr:rowOff>754380</xdr:rowOff>
    </xdr:to>
    <xdr:pic>
      <xdr:nvPicPr>
        <xdr:cNvPr id="705977" name="Рисунок 5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11503460"/>
          <a:ext cx="7391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226</xdr:row>
      <xdr:rowOff>15240</xdr:rowOff>
    </xdr:from>
    <xdr:to>
      <xdr:col>0</xdr:col>
      <xdr:colOff>800100</xdr:colOff>
      <xdr:row>226</xdr:row>
      <xdr:rowOff>746760</xdr:rowOff>
    </xdr:to>
    <xdr:pic>
      <xdr:nvPicPr>
        <xdr:cNvPr id="705978" name="Рисунок 6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112265460"/>
          <a:ext cx="7315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221</xdr:row>
      <xdr:rowOff>15240</xdr:rowOff>
    </xdr:from>
    <xdr:to>
      <xdr:col>0</xdr:col>
      <xdr:colOff>769620</xdr:colOff>
      <xdr:row>221</xdr:row>
      <xdr:rowOff>754380</xdr:rowOff>
    </xdr:to>
    <xdr:pic>
      <xdr:nvPicPr>
        <xdr:cNvPr id="705979" name="Рисунок 12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08455460"/>
          <a:ext cx="7391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539</xdr:row>
      <xdr:rowOff>38100</xdr:rowOff>
    </xdr:from>
    <xdr:to>
      <xdr:col>0</xdr:col>
      <xdr:colOff>800100</xdr:colOff>
      <xdr:row>539</xdr:row>
      <xdr:rowOff>701040</xdr:rowOff>
    </xdr:to>
    <xdr:pic>
      <xdr:nvPicPr>
        <xdr:cNvPr id="705980" name="Рисунок 14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309311040"/>
          <a:ext cx="78486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129540</xdr:colOff>
      <xdr:row>661</xdr:row>
      <xdr:rowOff>38100</xdr:rowOff>
    </xdr:from>
    <xdr:to>
      <xdr:col>0</xdr:col>
      <xdr:colOff>701040</xdr:colOff>
      <xdr:row>661</xdr:row>
      <xdr:rowOff>716280</xdr:rowOff>
    </xdr:to>
    <xdr:pic>
      <xdr:nvPicPr>
        <xdr:cNvPr id="705981" name="Рисунок 1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" y="390265920"/>
          <a:ext cx="5715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662</xdr:row>
      <xdr:rowOff>53340</xdr:rowOff>
    </xdr:from>
    <xdr:to>
      <xdr:col>0</xdr:col>
      <xdr:colOff>739140</xdr:colOff>
      <xdr:row>662</xdr:row>
      <xdr:rowOff>723900</xdr:rowOff>
    </xdr:to>
    <xdr:pic>
      <xdr:nvPicPr>
        <xdr:cNvPr id="705982" name="Рисунок 2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" y="391043160"/>
          <a:ext cx="6248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228</xdr:row>
      <xdr:rowOff>15240</xdr:rowOff>
    </xdr:from>
    <xdr:to>
      <xdr:col>0</xdr:col>
      <xdr:colOff>777240</xdr:colOff>
      <xdr:row>228</xdr:row>
      <xdr:rowOff>746760</xdr:rowOff>
    </xdr:to>
    <xdr:pic>
      <xdr:nvPicPr>
        <xdr:cNvPr id="705983" name="Рисунок 1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13789460"/>
          <a:ext cx="7239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229</xdr:row>
      <xdr:rowOff>38100</xdr:rowOff>
    </xdr:from>
    <xdr:to>
      <xdr:col>0</xdr:col>
      <xdr:colOff>800100</xdr:colOff>
      <xdr:row>229</xdr:row>
      <xdr:rowOff>685800</xdr:rowOff>
    </xdr:to>
    <xdr:pic>
      <xdr:nvPicPr>
        <xdr:cNvPr id="705984" name="Рисунок 2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14574320"/>
          <a:ext cx="75438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220</xdr:row>
      <xdr:rowOff>15240</xdr:rowOff>
    </xdr:from>
    <xdr:to>
      <xdr:col>0</xdr:col>
      <xdr:colOff>769620</xdr:colOff>
      <xdr:row>220</xdr:row>
      <xdr:rowOff>754380</xdr:rowOff>
    </xdr:to>
    <xdr:pic>
      <xdr:nvPicPr>
        <xdr:cNvPr id="705985" name="Рисунок 3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07693460"/>
          <a:ext cx="7391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219</xdr:row>
      <xdr:rowOff>22860</xdr:rowOff>
    </xdr:from>
    <xdr:to>
      <xdr:col>0</xdr:col>
      <xdr:colOff>769620</xdr:colOff>
      <xdr:row>219</xdr:row>
      <xdr:rowOff>739140</xdr:rowOff>
    </xdr:to>
    <xdr:pic>
      <xdr:nvPicPr>
        <xdr:cNvPr id="705986" name="Рисунок 1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06939080"/>
          <a:ext cx="7162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227</xdr:row>
      <xdr:rowOff>30480</xdr:rowOff>
    </xdr:from>
    <xdr:to>
      <xdr:col>0</xdr:col>
      <xdr:colOff>769620</xdr:colOff>
      <xdr:row>227</xdr:row>
      <xdr:rowOff>739140</xdr:rowOff>
    </xdr:to>
    <xdr:pic>
      <xdr:nvPicPr>
        <xdr:cNvPr id="705987" name="Рисунок 1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113042700"/>
          <a:ext cx="7010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223</xdr:row>
      <xdr:rowOff>15240</xdr:rowOff>
    </xdr:from>
    <xdr:to>
      <xdr:col>0</xdr:col>
      <xdr:colOff>769620</xdr:colOff>
      <xdr:row>223</xdr:row>
      <xdr:rowOff>754380</xdr:rowOff>
    </xdr:to>
    <xdr:pic>
      <xdr:nvPicPr>
        <xdr:cNvPr id="705988" name="Рисунок 1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09979460"/>
          <a:ext cx="7391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529</xdr:row>
      <xdr:rowOff>15240</xdr:rowOff>
    </xdr:from>
    <xdr:to>
      <xdr:col>0</xdr:col>
      <xdr:colOff>777240</xdr:colOff>
      <xdr:row>529</xdr:row>
      <xdr:rowOff>739140</xdr:rowOff>
    </xdr:to>
    <xdr:pic>
      <xdr:nvPicPr>
        <xdr:cNvPr id="705989" name="Рисунок 2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0624018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216</xdr:row>
      <xdr:rowOff>22860</xdr:rowOff>
    </xdr:from>
    <xdr:to>
      <xdr:col>0</xdr:col>
      <xdr:colOff>762000</xdr:colOff>
      <xdr:row>216</xdr:row>
      <xdr:rowOff>739140</xdr:rowOff>
    </xdr:to>
    <xdr:pic>
      <xdr:nvPicPr>
        <xdr:cNvPr id="705990" name="Рисунок 1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04653080"/>
          <a:ext cx="7162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217</xdr:row>
      <xdr:rowOff>30480</xdr:rowOff>
    </xdr:from>
    <xdr:to>
      <xdr:col>0</xdr:col>
      <xdr:colOff>792480</xdr:colOff>
      <xdr:row>217</xdr:row>
      <xdr:rowOff>746760</xdr:rowOff>
    </xdr:to>
    <xdr:pic>
      <xdr:nvPicPr>
        <xdr:cNvPr id="705991" name="Рисунок 2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105422700"/>
          <a:ext cx="7162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564</xdr:row>
      <xdr:rowOff>15240</xdr:rowOff>
    </xdr:from>
    <xdr:to>
      <xdr:col>0</xdr:col>
      <xdr:colOff>769620</xdr:colOff>
      <xdr:row>564</xdr:row>
      <xdr:rowOff>739140</xdr:rowOff>
    </xdr:to>
    <xdr:pic>
      <xdr:nvPicPr>
        <xdr:cNvPr id="705992" name="Рисунок 1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2300418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218</xdr:row>
      <xdr:rowOff>38100</xdr:rowOff>
    </xdr:from>
    <xdr:to>
      <xdr:col>0</xdr:col>
      <xdr:colOff>754380</xdr:colOff>
      <xdr:row>218</xdr:row>
      <xdr:rowOff>746760</xdr:rowOff>
    </xdr:to>
    <xdr:pic>
      <xdr:nvPicPr>
        <xdr:cNvPr id="705993" name="Рисунок 1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06192320"/>
          <a:ext cx="7010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741</xdr:row>
      <xdr:rowOff>38100</xdr:rowOff>
    </xdr:from>
    <xdr:to>
      <xdr:col>0</xdr:col>
      <xdr:colOff>800100</xdr:colOff>
      <xdr:row>741</xdr:row>
      <xdr:rowOff>716280</xdr:rowOff>
    </xdr:to>
    <xdr:pic>
      <xdr:nvPicPr>
        <xdr:cNvPr id="705994" name="Рисунок 3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446288160"/>
          <a:ext cx="78486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742</xdr:row>
      <xdr:rowOff>38100</xdr:rowOff>
    </xdr:from>
    <xdr:to>
      <xdr:col>0</xdr:col>
      <xdr:colOff>784860</xdr:colOff>
      <xdr:row>742</xdr:row>
      <xdr:rowOff>662940</xdr:rowOff>
    </xdr:to>
    <xdr:pic>
      <xdr:nvPicPr>
        <xdr:cNvPr id="705995" name="Рисунок 4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447050160"/>
          <a:ext cx="76962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302</xdr:row>
      <xdr:rowOff>22860</xdr:rowOff>
    </xdr:from>
    <xdr:to>
      <xdr:col>0</xdr:col>
      <xdr:colOff>769620</xdr:colOff>
      <xdr:row>302</xdr:row>
      <xdr:rowOff>739140</xdr:rowOff>
    </xdr:to>
    <xdr:pic>
      <xdr:nvPicPr>
        <xdr:cNvPr id="705996" name="Рисунок 1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61223960"/>
          <a:ext cx="7162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552</xdr:row>
      <xdr:rowOff>30480</xdr:rowOff>
    </xdr:from>
    <xdr:to>
      <xdr:col>0</xdr:col>
      <xdr:colOff>769620</xdr:colOff>
      <xdr:row>552</xdr:row>
      <xdr:rowOff>739140</xdr:rowOff>
    </xdr:to>
    <xdr:pic>
      <xdr:nvPicPr>
        <xdr:cNvPr id="705997" name="Рисунок 1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1692342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547</xdr:row>
      <xdr:rowOff>30480</xdr:rowOff>
    </xdr:from>
    <xdr:to>
      <xdr:col>0</xdr:col>
      <xdr:colOff>784860</xdr:colOff>
      <xdr:row>547</xdr:row>
      <xdr:rowOff>739140</xdr:rowOff>
    </xdr:to>
    <xdr:pic>
      <xdr:nvPicPr>
        <xdr:cNvPr id="705998" name="Рисунок 1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31311342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195</xdr:row>
      <xdr:rowOff>22860</xdr:rowOff>
    </xdr:from>
    <xdr:to>
      <xdr:col>0</xdr:col>
      <xdr:colOff>784860</xdr:colOff>
      <xdr:row>195</xdr:row>
      <xdr:rowOff>746760</xdr:rowOff>
    </xdr:to>
    <xdr:pic>
      <xdr:nvPicPr>
        <xdr:cNvPr id="705999" name="Рисунок 2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9191244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41</xdr:row>
      <xdr:rowOff>22860</xdr:rowOff>
    </xdr:from>
    <xdr:to>
      <xdr:col>0</xdr:col>
      <xdr:colOff>769620</xdr:colOff>
      <xdr:row>41</xdr:row>
      <xdr:rowOff>746760</xdr:rowOff>
    </xdr:to>
    <xdr:pic>
      <xdr:nvPicPr>
        <xdr:cNvPr id="706000" name="Рисунок 1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5320284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181</xdr:row>
      <xdr:rowOff>53340</xdr:rowOff>
    </xdr:from>
    <xdr:to>
      <xdr:col>0</xdr:col>
      <xdr:colOff>746760</xdr:colOff>
      <xdr:row>181</xdr:row>
      <xdr:rowOff>746760</xdr:rowOff>
    </xdr:to>
    <xdr:pic>
      <xdr:nvPicPr>
        <xdr:cNvPr id="706001" name="Рисунок 2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440" y="81762600"/>
          <a:ext cx="6553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185</xdr:row>
      <xdr:rowOff>53340</xdr:rowOff>
    </xdr:from>
    <xdr:to>
      <xdr:col>0</xdr:col>
      <xdr:colOff>762000</xdr:colOff>
      <xdr:row>185</xdr:row>
      <xdr:rowOff>716280</xdr:rowOff>
    </xdr:to>
    <xdr:pic>
      <xdr:nvPicPr>
        <xdr:cNvPr id="706002" name="Рисунок 5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84810600"/>
          <a:ext cx="7315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182</xdr:row>
      <xdr:rowOff>137160</xdr:rowOff>
    </xdr:from>
    <xdr:to>
      <xdr:col>0</xdr:col>
      <xdr:colOff>784860</xdr:colOff>
      <xdr:row>182</xdr:row>
      <xdr:rowOff>655320</xdr:rowOff>
    </xdr:to>
    <xdr:pic>
      <xdr:nvPicPr>
        <xdr:cNvPr id="706003" name="Рисунок 7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82608420"/>
          <a:ext cx="75438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193</xdr:row>
      <xdr:rowOff>160020</xdr:rowOff>
    </xdr:from>
    <xdr:to>
      <xdr:col>0</xdr:col>
      <xdr:colOff>792480</xdr:colOff>
      <xdr:row>193</xdr:row>
      <xdr:rowOff>609600</xdr:rowOff>
    </xdr:to>
    <xdr:pic>
      <xdr:nvPicPr>
        <xdr:cNvPr id="706005" name="Рисунок 4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90525600"/>
          <a:ext cx="76962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194</xdr:row>
      <xdr:rowOff>83820</xdr:rowOff>
    </xdr:from>
    <xdr:to>
      <xdr:col>0</xdr:col>
      <xdr:colOff>800100</xdr:colOff>
      <xdr:row>194</xdr:row>
      <xdr:rowOff>693420</xdr:rowOff>
    </xdr:to>
    <xdr:pic>
      <xdr:nvPicPr>
        <xdr:cNvPr id="706006" name="Рисунок 5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91211400"/>
          <a:ext cx="78486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166</xdr:row>
      <xdr:rowOff>22860</xdr:rowOff>
    </xdr:from>
    <xdr:to>
      <xdr:col>0</xdr:col>
      <xdr:colOff>784860</xdr:colOff>
      <xdr:row>166</xdr:row>
      <xdr:rowOff>746760</xdr:rowOff>
    </xdr:to>
    <xdr:pic>
      <xdr:nvPicPr>
        <xdr:cNvPr id="706007" name="Рисунок 4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7127748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168</xdr:row>
      <xdr:rowOff>114300</xdr:rowOff>
    </xdr:from>
    <xdr:to>
      <xdr:col>0</xdr:col>
      <xdr:colOff>800100</xdr:colOff>
      <xdr:row>168</xdr:row>
      <xdr:rowOff>640080</xdr:rowOff>
    </xdr:to>
    <xdr:pic>
      <xdr:nvPicPr>
        <xdr:cNvPr id="706008" name="Рисунок 1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72892920"/>
          <a:ext cx="78486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169</xdr:row>
      <xdr:rowOff>68580</xdr:rowOff>
    </xdr:from>
    <xdr:to>
      <xdr:col>0</xdr:col>
      <xdr:colOff>800100</xdr:colOff>
      <xdr:row>169</xdr:row>
      <xdr:rowOff>693420</xdr:rowOff>
    </xdr:to>
    <xdr:pic>
      <xdr:nvPicPr>
        <xdr:cNvPr id="706009" name="Рисунок 2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73609200"/>
          <a:ext cx="78486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170</xdr:row>
      <xdr:rowOff>68580</xdr:rowOff>
    </xdr:from>
    <xdr:to>
      <xdr:col>0</xdr:col>
      <xdr:colOff>807720</xdr:colOff>
      <xdr:row>170</xdr:row>
      <xdr:rowOff>723900</xdr:rowOff>
    </xdr:to>
    <xdr:pic>
      <xdr:nvPicPr>
        <xdr:cNvPr id="706010" name="Рисунок 1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" y="74371200"/>
          <a:ext cx="80010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167</xdr:row>
      <xdr:rowOff>15240</xdr:rowOff>
    </xdr:from>
    <xdr:to>
      <xdr:col>0</xdr:col>
      <xdr:colOff>777240</xdr:colOff>
      <xdr:row>167</xdr:row>
      <xdr:rowOff>739140</xdr:rowOff>
    </xdr:to>
    <xdr:pic>
      <xdr:nvPicPr>
        <xdr:cNvPr id="706011" name="Рисунок 3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7203186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196</xdr:row>
      <xdr:rowOff>30480</xdr:rowOff>
    </xdr:from>
    <xdr:to>
      <xdr:col>0</xdr:col>
      <xdr:colOff>777240</xdr:colOff>
      <xdr:row>196</xdr:row>
      <xdr:rowOff>739140</xdr:rowOff>
    </xdr:to>
    <xdr:pic>
      <xdr:nvPicPr>
        <xdr:cNvPr id="706012" name="Рисунок 2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9268206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184</xdr:row>
      <xdr:rowOff>15240</xdr:rowOff>
    </xdr:from>
    <xdr:to>
      <xdr:col>0</xdr:col>
      <xdr:colOff>792480</xdr:colOff>
      <xdr:row>184</xdr:row>
      <xdr:rowOff>754380</xdr:rowOff>
    </xdr:to>
    <xdr:pic>
      <xdr:nvPicPr>
        <xdr:cNvPr id="706013" name="Рисунок 1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84010500"/>
          <a:ext cx="7391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183</xdr:row>
      <xdr:rowOff>30480</xdr:rowOff>
    </xdr:from>
    <xdr:to>
      <xdr:col>0</xdr:col>
      <xdr:colOff>762000</xdr:colOff>
      <xdr:row>183</xdr:row>
      <xdr:rowOff>739140</xdr:rowOff>
    </xdr:to>
    <xdr:pic>
      <xdr:nvPicPr>
        <xdr:cNvPr id="706014" name="Рисунок 2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83263740"/>
          <a:ext cx="7010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174</xdr:row>
      <xdr:rowOff>15240</xdr:rowOff>
    </xdr:from>
    <xdr:to>
      <xdr:col>0</xdr:col>
      <xdr:colOff>784860</xdr:colOff>
      <xdr:row>174</xdr:row>
      <xdr:rowOff>746760</xdr:rowOff>
    </xdr:to>
    <xdr:pic>
      <xdr:nvPicPr>
        <xdr:cNvPr id="706015" name="Рисунок 1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76878180"/>
          <a:ext cx="7315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173</xdr:row>
      <xdr:rowOff>30480</xdr:rowOff>
    </xdr:from>
    <xdr:to>
      <xdr:col>0</xdr:col>
      <xdr:colOff>769620</xdr:colOff>
      <xdr:row>173</xdr:row>
      <xdr:rowOff>746760</xdr:rowOff>
    </xdr:to>
    <xdr:pic>
      <xdr:nvPicPr>
        <xdr:cNvPr id="706016" name="Рисунок 1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76131420"/>
          <a:ext cx="7162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186</xdr:row>
      <xdr:rowOff>60960</xdr:rowOff>
    </xdr:from>
    <xdr:to>
      <xdr:col>0</xdr:col>
      <xdr:colOff>784860</xdr:colOff>
      <xdr:row>186</xdr:row>
      <xdr:rowOff>685800</xdr:rowOff>
    </xdr:to>
    <xdr:pic>
      <xdr:nvPicPr>
        <xdr:cNvPr id="706017" name="Рисунок 3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85580220"/>
          <a:ext cx="75438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393</xdr:row>
      <xdr:rowOff>22860</xdr:rowOff>
    </xdr:from>
    <xdr:to>
      <xdr:col>0</xdr:col>
      <xdr:colOff>784860</xdr:colOff>
      <xdr:row>393</xdr:row>
      <xdr:rowOff>754380</xdr:rowOff>
    </xdr:to>
    <xdr:pic>
      <xdr:nvPicPr>
        <xdr:cNvPr id="706018" name="Рисунок 1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219958920"/>
          <a:ext cx="7315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394</xdr:row>
      <xdr:rowOff>22860</xdr:rowOff>
    </xdr:from>
    <xdr:to>
      <xdr:col>0</xdr:col>
      <xdr:colOff>792480</xdr:colOff>
      <xdr:row>394</xdr:row>
      <xdr:rowOff>754380</xdr:rowOff>
    </xdr:to>
    <xdr:pic>
      <xdr:nvPicPr>
        <xdr:cNvPr id="706019" name="Рисунок 2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220720920"/>
          <a:ext cx="7315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426</xdr:row>
      <xdr:rowOff>38100</xdr:rowOff>
    </xdr:from>
    <xdr:to>
      <xdr:col>0</xdr:col>
      <xdr:colOff>762000</xdr:colOff>
      <xdr:row>426</xdr:row>
      <xdr:rowOff>716280</xdr:rowOff>
    </xdr:to>
    <xdr:pic>
      <xdr:nvPicPr>
        <xdr:cNvPr id="706020" name="Рисунок 1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" y="48371760"/>
          <a:ext cx="6781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427</xdr:row>
      <xdr:rowOff>137160</xdr:rowOff>
    </xdr:from>
    <xdr:to>
      <xdr:col>0</xdr:col>
      <xdr:colOff>792480</xdr:colOff>
      <xdr:row>427</xdr:row>
      <xdr:rowOff>685800</xdr:rowOff>
    </xdr:to>
    <xdr:pic>
      <xdr:nvPicPr>
        <xdr:cNvPr id="706021" name="Рисунок 3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9232820"/>
          <a:ext cx="76200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175</xdr:row>
      <xdr:rowOff>22860</xdr:rowOff>
    </xdr:from>
    <xdr:to>
      <xdr:col>0</xdr:col>
      <xdr:colOff>754380</xdr:colOff>
      <xdr:row>175</xdr:row>
      <xdr:rowOff>746760</xdr:rowOff>
    </xdr:to>
    <xdr:pic>
      <xdr:nvPicPr>
        <xdr:cNvPr id="706022" name="Рисунок 1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7764780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176</xdr:row>
      <xdr:rowOff>30480</xdr:rowOff>
    </xdr:from>
    <xdr:to>
      <xdr:col>0</xdr:col>
      <xdr:colOff>762000</xdr:colOff>
      <xdr:row>176</xdr:row>
      <xdr:rowOff>739140</xdr:rowOff>
    </xdr:to>
    <xdr:pic>
      <xdr:nvPicPr>
        <xdr:cNvPr id="706023" name="Рисунок 2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7841742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177</xdr:row>
      <xdr:rowOff>22860</xdr:rowOff>
    </xdr:from>
    <xdr:to>
      <xdr:col>0</xdr:col>
      <xdr:colOff>754380</xdr:colOff>
      <xdr:row>177</xdr:row>
      <xdr:rowOff>746760</xdr:rowOff>
    </xdr:to>
    <xdr:pic>
      <xdr:nvPicPr>
        <xdr:cNvPr id="706024" name="Рисунок 3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7917180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164</xdr:row>
      <xdr:rowOff>160020</xdr:rowOff>
    </xdr:from>
    <xdr:to>
      <xdr:col>0</xdr:col>
      <xdr:colOff>739140</xdr:colOff>
      <xdr:row>164</xdr:row>
      <xdr:rowOff>647700</xdr:rowOff>
    </xdr:to>
    <xdr:pic>
      <xdr:nvPicPr>
        <xdr:cNvPr id="706025" name="Рисунок 2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69890640"/>
          <a:ext cx="67056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165</xdr:row>
      <xdr:rowOff>121920</xdr:rowOff>
    </xdr:from>
    <xdr:to>
      <xdr:col>0</xdr:col>
      <xdr:colOff>800100</xdr:colOff>
      <xdr:row>165</xdr:row>
      <xdr:rowOff>655320</xdr:rowOff>
    </xdr:to>
    <xdr:pic>
      <xdr:nvPicPr>
        <xdr:cNvPr id="706026" name="Рисунок 3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70614540"/>
          <a:ext cx="78486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179</xdr:row>
      <xdr:rowOff>76200</xdr:rowOff>
    </xdr:from>
    <xdr:to>
      <xdr:col>0</xdr:col>
      <xdr:colOff>784860</xdr:colOff>
      <xdr:row>179</xdr:row>
      <xdr:rowOff>617220</xdr:rowOff>
    </xdr:to>
    <xdr:pic>
      <xdr:nvPicPr>
        <xdr:cNvPr id="706027" name="Рисунок 514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80261460"/>
          <a:ext cx="7543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180</xdr:row>
      <xdr:rowOff>60960</xdr:rowOff>
    </xdr:from>
    <xdr:to>
      <xdr:col>0</xdr:col>
      <xdr:colOff>792480</xdr:colOff>
      <xdr:row>180</xdr:row>
      <xdr:rowOff>624840</xdr:rowOff>
    </xdr:to>
    <xdr:pic>
      <xdr:nvPicPr>
        <xdr:cNvPr id="706028" name="Рисунок 515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81008220"/>
          <a:ext cx="76962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428</xdr:row>
      <xdr:rowOff>22860</xdr:rowOff>
    </xdr:from>
    <xdr:to>
      <xdr:col>0</xdr:col>
      <xdr:colOff>762000</xdr:colOff>
      <xdr:row>428</xdr:row>
      <xdr:rowOff>731520</xdr:rowOff>
    </xdr:to>
    <xdr:pic>
      <xdr:nvPicPr>
        <xdr:cNvPr id="706029" name="Рисунок 524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49880520"/>
          <a:ext cx="7010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429</xdr:row>
      <xdr:rowOff>68580</xdr:rowOff>
    </xdr:from>
    <xdr:to>
      <xdr:col>0</xdr:col>
      <xdr:colOff>807720</xdr:colOff>
      <xdr:row>429</xdr:row>
      <xdr:rowOff>701040</xdr:rowOff>
    </xdr:to>
    <xdr:pic>
      <xdr:nvPicPr>
        <xdr:cNvPr id="706030" name="Рисунок 525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" y="50688240"/>
          <a:ext cx="80010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47</xdr:row>
      <xdr:rowOff>15240</xdr:rowOff>
    </xdr:from>
    <xdr:to>
      <xdr:col>0</xdr:col>
      <xdr:colOff>792480</xdr:colOff>
      <xdr:row>47</xdr:row>
      <xdr:rowOff>754380</xdr:rowOff>
    </xdr:to>
    <xdr:pic>
      <xdr:nvPicPr>
        <xdr:cNvPr id="706031" name="Рисунок 1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57767220"/>
          <a:ext cx="7391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48</xdr:row>
      <xdr:rowOff>121920</xdr:rowOff>
    </xdr:from>
    <xdr:to>
      <xdr:col>0</xdr:col>
      <xdr:colOff>800100</xdr:colOff>
      <xdr:row>48</xdr:row>
      <xdr:rowOff>678180</xdr:rowOff>
    </xdr:to>
    <xdr:pic>
      <xdr:nvPicPr>
        <xdr:cNvPr id="706032" name="Рисунок 3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58635900"/>
          <a:ext cx="76962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287</xdr:row>
      <xdr:rowOff>30480</xdr:rowOff>
    </xdr:from>
    <xdr:to>
      <xdr:col>0</xdr:col>
      <xdr:colOff>777240</xdr:colOff>
      <xdr:row>287</xdr:row>
      <xdr:rowOff>739140</xdr:rowOff>
    </xdr:to>
    <xdr:pic>
      <xdr:nvPicPr>
        <xdr:cNvPr id="706033" name="Рисунок 1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151752300"/>
          <a:ext cx="7162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255</xdr:row>
      <xdr:rowOff>38100</xdr:rowOff>
    </xdr:from>
    <xdr:to>
      <xdr:col>0</xdr:col>
      <xdr:colOff>754380</xdr:colOff>
      <xdr:row>255</xdr:row>
      <xdr:rowOff>716280</xdr:rowOff>
    </xdr:to>
    <xdr:pic>
      <xdr:nvPicPr>
        <xdr:cNvPr id="706034" name="Рисунок 2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128351280"/>
          <a:ext cx="69342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49</xdr:row>
      <xdr:rowOff>68580</xdr:rowOff>
    </xdr:from>
    <xdr:to>
      <xdr:col>0</xdr:col>
      <xdr:colOff>800100</xdr:colOff>
      <xdr:row>49</xdr:row>
      <xdr:rowOff>716280</xdr:rowOff>
    </xdr:to>
    <xdr:pic>
      <xdr:nvPicPr>
        <xdr:cNvPr id="706035" name="Рисунок 3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59344560"/>
          <a:ext cx="76962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137160</xdr:colOff>
      <xdr:row>163</xdr:row>
      <xdr:rowOff>15240</xdr:rowOff>
    </xdr:from>
    <xdr:to>
      <xdr:col>0</xdr:col>
      <xdr:colOff>640080</xdr:colOff>
      <xdr:row>163</xdr:row>
      <xdr:rowOff>746760</xdr:rowOff>
    </xdr:to>
    <xdr:pic>
      <xdr:nvPicPr>
        <xdr:cNvPr id="706036" name="Рисунок 1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7160" y="68983860"/>
          <a:ext cx="5029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121920</xdr:colOff>
      <xdr:row>187</xdr:row>
      <xdr:rowOff>38100</xdr:rowOff>
    </xdr:from>
    <xdr:to>
      <xdr:col>0</xdr:col>
      <xdr:colOff>716280</xdr:colOff>
      <xdr:row>187</xdr:row>
      <xdr:rowOff>716280</xdr:rowOff>
    </xdr:to>
    <xdr:pic>
      <xdr:nvPicPr>
        <xdr:cNvPr id="706037" name="Рисунок 2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" y="86319360"/>
          <a:ext cx="59436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430</xdr:row>
      <xdr:rowOff>38100</xdr:rowOff>
    </xdr:from>
    <xdr:to>
      <xdr:col>0</xdr:col>
      <xdr:colOff>762000</xdr:colOff>
      <xdr:row>430</xdr:row>
      <xdr:rowOff>716280</xdr:rowOff>
    </xdr:to>
    <xdr:pic>
      <xdr:nvPicPr>
        <xdr:cNvPr id="706038" name="Рисунок 1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51419760"/>
          <a:ext cx="69342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431</xdr:row>
      <xdr:rowOff>30480</xdr:rowOff>
    </xdr:from>
    <xdr:to>
      <xdr:col>0</xdr:col>
      <xdr:colOff>777240</xdr:colOff>
      <xdr:row>431</xdr:row>
      <xdr:rowOff>746760</xdr:rowOff>
    </xdr:to>
    <xdr:pic>
      <xdr:nvPicPr>
        <xdr:cNvPr id="706039" name="Рисунок 2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52174140"/>
          <a:ext cx="7162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172</xdr:row>
      <xdr:rowOff>15240</xdr:rowOff>
    </xdr:from>
    <xdr:to>
      <xdr:col>0</xdr:col>
      <xdr:colOff>777240</xdr:colOff>
      <xdr:row>172</xdr:row>
      <xdr:rowOff>754380</xdr:rowOff>
    </xdr:to>
    <xdr:pic>
      <xdr:nvPicPr>
        <xdr:cNvPr id="706040" name="Рисунок 1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75354180"/>
          <a:ext cx="73152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161</xdr:row>
      <xdr:rowOff>38100</xdr:rowOff>
    </xdr:from>
    <xdr:to>
      <xdr:col>0</xdr:col>
      <xdr:colOff>723900</xdr:colOff>
      <xdr:row>161</xdr:row>
      <xdr:rowOff>708660</xdr:rowOff>
    </xdr:to>
    <xdr:pic>
      <xdr:nvPicPr>
        <xdr:cNvPr id="706041" name="Рисунок 1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67482720"/>
          <a:ext cx="67056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160</xdr:row>
      <xdr:rowOff>15240</xdr:rowOff>
    </xdr:from>
    <xdr:to>
      <xdr:col>0</xdr:col>
      <xdr:colOff>800100</xdr:colOff>
      <xdr:row>160</xdr:row>
      <xdr:rowOff>746760</xdr:rowOff>
    </xdr:to>
    <xdr:pic>
      <xdr:nvPicPr>
        <xdr:cNvPr id="706042" name="Рисунок 2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66697860"/>
          <a:ext cx="7315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550</xdr:row>
      <xdr:rowOff>53340</xdr:rowOff>
    </xdr:from>
    <xdr:to>
      <xdr:col>0</xdr:col>
      <xdr:colOff>777240</xdr:colOff>
      <xdr:row>550</xdr:row>
      <xdr:rowOff>716280</xdr:rowOff>
    </xdr:to>
    <xdr:pic>
      <xdr:nvPicPr>
        <xdr:cNvPr id="706043" name="Рисунок 1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440" y="315422280"/>
          <a:ext cx="6858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162</xdr:row>
      <xdr:rowOff>15240</xdr:rowOff>
    </xdr:from>
    <xdr:to>
      <xdr:col>0</xdr:col>
      <xdr:colOff>777240</xdr:colOff>
      <xdr:row>162</xdr:row>
      <xdr:rowOff>746760</xdr:rowOff>
    </xdr:to>
    <xdr:pic>
      <xdr:nvPicPr>
        <xdr:cNvPr id="706044" name="Рисунок 1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68221860"/>
          <a:ext cx="7239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565</xdr:row>
      <xdr:rowOff>15240</xdr:rowOff>
    </xdr:from>
    <xdr:to>
      <xdr:col>0</xdr:col>
      <xdr:colOff>777240</xdr:colOff>
      <xdr:row>565</xdr:row>
      <xdr:rowOff>754380</xdr:rowOff>
    </xdr:to>
    <xdr:pic>
      <xdr:nvPicPr>
        <xdr:cNvPr id="706045" name="Рисунок 2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23766180"/>
          <a:ext cx="7391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481</xdr:row>
      <xdr:rowOff>30480</xdr:rowOff>
    </xdr:from>
    <xdr:to>
      <xdr:col>0</xdr:col>
      <xdr:colOff>777240</xdr:colOff>
      <xdr:row>481</xdr:row>
      <xdr:rowOff>746760</xdr:rowOff>
    </xdr:to>
    <xdr:pic>
      <xdr:nvPicPr>
        <xdr:cNvPr id="706046" name="Рисунок 1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47602140"/>
          <a:ext cx="7162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734</xdr:row>
      <xdr:rowOff>68580</xdr:rowOff>
    </xdr:from>
    <xdr:to>
      <xdr:col>0</xdr:col>
      <xdr:colOff>792480</xdr:colOff>
      <xdr:row>734</xdr:row>
      <xdr:rowOff>708660</xdr:rowOff>
    </xdr:to>
    <xdr:pic>
      <xdr:nvPicPr>
        <xdr:cNvPr id="706048" name="Рисунок 74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440984640"/>
          <a:ext cx="7696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736</xdr:row>
      <xdr:rowOff>91440</xdr:rowOff>
    </xdr:from>
    <xdr:to>
      <xdr:col>0</xdr:col>
      <xdr:colOff>769620</xdr:colOff>
      <xdr:row>736</xdr:row>
      <xdr:rowOff>586740</xdr:rowOff>
    </xdr:to>
    <xdr:pic>
      <xdr:nvPicPr>
        <xdr:cNvPr id="706049" name="Рисунок 67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442531500"/>
          <a:ext cx="73152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737</xdr:row>
      <xdr:rowOff>99060</xdr:rowOff>
    </xdr:from>
    <xdr:to>
      <xdr:col>0</xdr:col>
      <xdr:colOff>777240</xdr:colOff>
      <xdr:row>737</xdr:row>
      <xdr:rowOff>609600</xdr:rowOff>
    </xdr:to>
    <xdr:pic>
      <xdr:nvPicPr>
        <xdr:cNvPr id="706050" name="Рисунок 68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443301120"/>
          <a:ext cx="74676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735</xdr:row>
      <xdr:rowOff>121920</xdr:rowOff>
    </xdr:from>
    <xdr:to>
      <xdr:col>0</xdr:col>
      <xdr:colOff>762000</xdr:colOff>
      <xdr:row>735</xdr:row>
      <xdr:rowOff>662940</xdr:rowOff>
    </xdr:to>
    <xdr:pic>
      <xdr:nvPicPr>
        <xdr:cNvPr id="706051" name="Рисунок 75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441799980"/>
          <a:ext cx="70866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739</xdr:row>
      <xdr:rowOff>106680</xdr:rowOff>
    </xdr:from>
    <xdr:to>
      <xdr:col>0</xdr:col>
      <xdr:colOff>731520</xdr:colOff>
      <xdr:row>739</xdr:row>
      <xdr:rowOff>716280</xdr:rowOff>
    </xdr:to>
    <xdr:pic>
      <xdr:nvPicPr>
        <xdr:cNvPr id="706052" name="Рисунок 2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" y="444832740"/>
          <a:ext cx="63246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740</xdr:row>
      <xdr:rowOff>83820</xdr:rowOff>
    </xdr:from>
    <xdr:to>
      <xdr:col>0</xdr:col>
      <xdr:colOff>784860</xdr:colOff>
      <xdr:row>740</xdr:row>
      <xdr:rowOff>693420</xdr:rowOff>
    </xdr:to>
    <xdr:pic>
      <xdr:nvPicPr>
        <xdr:cNvPr id="706053" name="Рисунок 1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445571880"/>
          <a:ext cx="723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738</xdr:row>
      <xdr:rowOff>106680</xdr:rowOff>
    </xdr:from>
    <xdr:to>
      <xdr:col>0</xdr:col>
      <xdr:colOff>784860</xdr:colOff>
      <xdr:row>738</xdr:row>
      <xdr:rowOff>685800</xdr:rowOff>
    </xdr:to>
    <xdr:pic>
      <xdr:nvPicPr>
        <xdr:cNvPr id="706054" name="Рисунок 70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444070740"/>
          <a:ext cx="76962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</xdr:colOff>
      <xdr:row>190</xdr:row>
      <xdr:rowOff>45720</xdr:rowOff>
    </xdr:from>
    <xdr:to>
      <xdr:col>0</xdr:col>
      <xdr:colOff>701040</xdr:colOff>
      <xdr:row>190</xdr:row>
      <xdr:rowOff>701040</xdr:rowOff>
    </xdr:to>
    <xdr:pic>
      <xdr:nvPicPr>
        <xdr:cNvPr id="706055" name="Рисунок 10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4780" y="88612980"/>
          <a:ext cx="55626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</xdr:colOff>
      <xdr:row>191</xdr:row>
      <xdr:rowOff>68580</xdr:rowOff>
    </xdr:from>
    <xdr:to>
      <xdr:col>0</xdr:col>
      <xdr:colOff>670560</xdr:colOff>
      <xdr:row>191</xdr:row>
      <xdr:rowOff>723900</xdr:rowOff>
    </xdr:to>
    <xdr:pic>
      <xdr:nvPicPr>
        <xdr:cNvPr id="706056" name="Рисунок 11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4780" y="89397840"/>
          <a:ext cx="52578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160020</xdr:colOff>
      <xdr:row>189</xdr:row>
      <xdr:rowOff>45720</xdr:rowOff>
    </xdr:from>
    <xdr:to>
      <xdr:col>0</xdr:col>
      <xdr:colOff>670560</xdr:colOff>
      <xdr:row>189</xdr:row>
      <xdr:rowOff>723900</xdr:rowOff>
    </xdr:to>
    <xdr:pic>
      <xdr:nvPicPr>
        <xdr:cNvPr id="706057" name="Рисунок 12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0020" y="87850980"/>
          <a:ext cx="5105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160020</xdr:colOff>
      <xdr:row>188</xdr:row>
      <xdr:rowOff>45720</xdr:rowOff>
    </xdr:from>
    <xdr:to>
      <xdr:col>0</xdr:col>
      <xdr:colOff>662940</xdr:colOff>
      <xdr:row>188</xdr:row>
      <xdr:rowOff>731520</xdr:rowOff>
    </xdr:to>
    <xdr:pic>
      <xdr:nvPicPr>
        <xdr:cNvPr id="706058" name="Рисунок 14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0020" y="87088980"/>
          <a:ext cx="5029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202</xdr:row>
      <xdr:rowOff>83820</xdr:rowOff>
    </xdr:from>
    <xdr:to>
      <xdr:col>0</xdr:col>
      <xdr:colOff>731520</xdr:colOff>
      <xdr:row>202</xdr:row>
      <xdr:rowOff>731520</xdr:rowOff>
    </xdr:to>
    <xdr:pic>
      <xdr:nvPicPr>
        <xdr:cNvPr id="706059" name="Рисунок 17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" y="94533720"/>
          <a:ext cx="6324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203</xdr:row>
      <xdr:rowOff>38100</xdr:rowOff>
    </xdr:from>
    <xdr:to>
      <xdr:col>0</xdr:col>
      <xdr:colOff>762000</xdr:colOff>
      <xdr:row>203</xdr:row>
      <xdr:rowOff>746760</xdr:rowOff>
    </xdr:to>
    <xdr:pic>
      <xdr:nvPicPr>
        <xdr:cNvPr id="706060" name="Рисунок 18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95250000"/>
          <a:ext cx="7086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206</xdr:row>
      <xdr:rowOff>30480</xdr:rowOff>
    </xdr:from>
    <xdr:to>
      <xdr:col>0</xdr:col>
      <xdr:colOff>731520</xdr:colOff>
      <xdr:row>206</xdr:row>
      <xdr:rowOff>708660</xdr:rowOff>
    </xdr:to>
    <xdr:pic>
      <xdr:nvPicPr>
        <xdr:cNvPr id="706061" name="Рисунок 24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97528380"/>
          <a:ext cx="6781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204</xdr:row>
      <xdr:rowOff>45720</xdr:rowOff>
    </xdr:from>
    <xdr:to>
      <xdr:col>0</xdr:col>
      <xdr:colOff>769620</xdr:colOff>
      <xdr:row>204</xdr:row>
      <xdr:rowOff>678180</xdr:rowOff>
    </xdr:to>
    <xdr:pic>
      <xdr:nvPicPr>
        <xdr:cNvPr id="706062" name="Рисунок 25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96019620"/>
          <a:ext cx="70104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205</xdr:row>
      <xdr:rowOff>76200</xdr:rowOff>
    </xdr:from>
    <xdr:to>
      <xdr:col>0</xdr:col>
      <xdr:colOff>746760</xdr:colOff>
      <xdr:row>205</xdr:row>
      <xdr:rowOff>624840</xdr:rowOff>
    </xdr:to>
    <xdr:pic>
      <xdr:nvPicPr>
        <xdr:cNvPr id="706063" name="Рисунок 26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" y="96812100"/>
          <a:ext cx="64770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210</xdr:row>
      <xdr:rowOff>53340</xdr:rowOff>
    </xdr:from>
    <xdr:to>
      <xdr:col>0</xdr:col>
      <xdr:colOff>701040</xdr:colOff>
      <xdr:row>210</xdr:row>
      <xdr:rowOff>716280</xdr:rowOff>
    </xdr:to>
    <xdr:pic>
      <xdr:nvPicPr>
        <xdr:cNvPr id="706064" name="Рисунок 15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" y="100599240"/>
          <a:ext cx="60198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214</xdr:row>
      <xdr:rowOff>76200</xdr:rowOff>
    </xdr:from>
    <xdr:to>
      <xdr:col>0</xdr:col>
      <xdr:colOff>693420</xdr:colOff>
      <xdr:row>214</xdr:row>
      <xdr:rowOff>678180</xdr:rowOff>
    </xdr:to>
    <xdr:pic>
      <xdr:nvPicPr>
        <xdr:cNvPr id="706065" name="Рисунок 16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0" y="103670100"/>
          <a:ext cx="54102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211</xdr:row>
      <xdr:rowOff>99060</xdr:rowOff>
    </xdr:from>
    <xdr:to>
      <xdr:col>0</xdr:col>
      <xdr:colOff>754380</xdr:colOff>
      <xdr:row>211</xdr:row>
      <xdr:rowOff>678180</xdr:rowOff>
    </xdr:to>
    <xdr:pic>
      <xdr:nvPicPr>
        <xdr:cNvPr id="706066" name="Рисунок 20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" y="101406960"/>
          <a:ext cx="65532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209</xdr:row>
      <xdr:rowOff>68580</xdr:rowOff>
    </xdr:from>
    <xdr:to>
      <xdr:col>0</xdr:col>
      <xdr:colOff>777240</xdr:colOff>
      <xdr:row>209</xdr:row>
      <xdr:rowOff>655320</xdr:rowOff>
    </xdr:to>
    <xdr:pic>
      <xdr:nvPicPr>
        <xdr:cNvPr id="706067" name="Рисунок 21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99852480"/>
          <a:ext cx="76200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208</xdr:row>
      <xdr:rowOff>68580</xdr:rowOff>
    </xdr:from>
    <xdr:to>
      <xdr:col>0</xdr:col>
      <xdr:colOff>777240</xdr:colOff>
      <xdr:row>208</xdr:row>
      <xdr:rowOff>678180</xdr:rowOff>
    </xdr:to>
    <xdr:pic>
      <xdr:nvPicPr>
        <xdr:cNvPr id="706068" name="Рисунок 22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99090480"/>
          <a:ext cx="74676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207</xdr:row>
      <xdr:rowOff>60960</xdr:rowOff>
    </xdr:from>
    <xdr:to>
      <xdr:col>0</xdr:col>
      <xdr:colOff>777240</xdr:colOff>
      <xdr:row>207</xdr:row>
      <xdr:rowOff>739140</xdr:rowOff>
    </xdr:to>
    <xdr:pic>
      <xdr:nvPicPr>
        <xdr:cNvPr id="706069" name="Рисунок 23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98320860"/>
          <a:ext cx="74676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212</xdr:row>
      <xdr:rowOff>129540</xdr:rowOff>
    </xdr:from>
    <xdr:to>
      <xdr:col>0</xdr:col>
      <xdr:colOff>762000</xdr:colOff>
      <xdr:row>212</xdr:row>
      <xdr:rowOff>640080</xdr:rowOff>
    </xdr:to>
    <xdr:pic>
      <xdr:nvPicPr>
        <xdr:cNvPr id="706070" name="Рисунок 1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02199440"/>
          <a:ext cx="71628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213</xdr:row>
      <xdr:rowOff>106680</xdr:rowOff>
    </xdr:from>
    <xdr:to>
      <xdr:col>0</xdr:col>
      <xdr:colOff>800100</xdr:colOff>
      <xdr:row>213</xdr:row>
      <xdr:rowOff>655320</xdr:rowOff>
    </xdr:to>
    <xdr:pic>
      <xdr:nvPicPr>
        <xdr:cNvPr id="706071" name="Рисунок 2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2938580"/>
          <a:ext cx="80010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244</xdr:row>
      <xdr:rowOff>76200</xdr:rowOff>
    </xdr:from>
    <xdr:to>
      <xdr:col>0</xdr:col>
      <xdr:colOff>777240</xdr:colOff>
      <xdr:row>244</xdr:row>
      <xdr:rowOff>701040</xdr:rowOff>
    </xdr:to>
    <xdr:pic>
      <xdr:nvPicPr>
        <xdr:cNvPr id="706072" name="Picture 434" descr="62077"/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20982740"/>
          <a:ext cx="73914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243</xdr:row>
      <xdr:rowOff>45720</xdr:rowOff>
    </xdr:from>
    <xdr:to>
      <xdr:col>0</xdr:col>
      <xdr:colOff>769620</xdr:colOff>
      <xdr:row>243</xdr:row>
      <xdr:rowOff>731520</xdr:rowOff>
    </xdr:to>
    <xdr:pic>
      <xdr:nvPicPr>
        <xdr:cNvPr id="706073" name="Рисунок 1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" y="120190260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242</xdr:row>
      <xdr:rowOff>160020</xdr:rowOff>
    </xdr:from>
    <xdr:to>
      <xdr:col>0</xdr:col>
      <xdr:colOff>792480</xdr:colOff>
      <xdr:row>242</xdr:row>
      <xdr:rowOff>617220</xdr:rowOff>
    </xdr:to>
    <xdr:pic>
      <xdr:nvPicPr>
        <xdr:cNvPr id="706074" name="Рисунок 6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19542560"/>
          <a:ext cx="7467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241</xdr:row>
      <xdr:rowOff>160020</xdr:rowOff>
    </xdr:from>
    <xdr:to>
      <xdr:col>0</xdr:col>
      <xdr:colOff>777240</xdr:colOff>
      <xdr:row>241</xdr:row>
      <xdr:rowOff>609600</xdr:rowOff>
    </xdr:to>
    <xdr:pic>
      <xdr:nvPicPr>
        <xdr:cNvPr id="706075" name="Рисунок 7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18780560"/>
          <a:ext cx="73914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252</xdr:row>
      <xdr:rowOff>152400</xdr:rowOff>
    </xdr:from>
    <xdr:to>
      <xdr:col>0</xdr:col>
      <xdr:colOff>807720</xdr:colOff>
      <xdr:row>252</xdr:row>
      <xdr:rowOff>624840</xdr:rowOff>
    </xdr:to>
    <xdr:pic>
      <xdr:nvPicPr>
        <xdr:cNvPr id="706079" name="Рисунок 11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127154940"/>
          <a:ext cx="79248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251</xdr:row>
      <xdr:rowOff>144780</xdr:rowOff>
    </xdr:from>
    <xdr:to>
      <xdr:col>0</xdr:col>
      <xdr:colOff>807720</xdr:colOff>
      <xdr:row>251</xdr:row>
      <xdr:rowOff>647700</xdr:rowOff>
    </xdr:to>
    <xdr:pic>
      <xdr:nvPicPr>
        <xdr:cNvPr id="706083" name="Рисунок 8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126385320"/>
          <a:ext cx="79248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237</xdr:row>
      <xdr:rowOff>38100</xdr:rowOff>
    </xdr:from>
    <xdr:to>
      <xdr:col>0</xdr:col>
      <xdr:colOff>762000</xdr:colOff>
      <xdr:row>237</xdr:row>
      <xdr:rowOff>746760</xdr:rowOff>
    </xdr:to>
    <xdr:pic>
      <xdr:nvPicPr>
        <xdr:cNvPr id="706084" name="Рисунок 9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15610640"/>
          <a:ext cx="7086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238</xdr:row>
      <xdr:rowOff>60960</xdr:rowOff>
    </xdr:from>
    <xdr:to>
      <xdr:col>0</xdr:col>
      <xdr:colOff>754380</xdr:colOff>
      <xdr:row>238</xdr:row>
      <xdr:rowOff>746760</xdr:rowOff>
    </xdr:to>
    <xdr:pic>
      <xdr:nvPicPr>
        <xdr:cNvPr id="706085" name="Рисунок 10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116395500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240</xdr:row>
      <xdr:rowOff>30480</xdr:rowOff>
    </xdr:from>
    <xdr:to>
      <xdr:col>0</xdr:col>
      <xdr:colOff>792480</xdr:colOff>
      <xdr:row>240</xdr:row>
      <xdr:rowOff>754380</xdr:rowOff>
    </xdr:to>
    <xdr:pic>
      <xdr:nvPicPr>
        <xdr:cNvPr id="706086" name="Рисунок 11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117889020"/>
          <a:ext cx="7315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239</xdr:row>
      <xdr:rowOff>15240</xdr:rowOff>
    </xdr:from>
    <xdr:to>
      <xdr:col>0</xdr:col>
      <xdr:colOff>800100</xdr:colOff>
      <xdr:row>239</xdr:row>
      <xdr:rowOff>754380</xdr:rowOff>
    </xdr:to>
    <xdr:pic>
      <xdr:nvPicPr>
        <xdr:cNvPr id="706087" name="Рисунок 12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117111780"/>
          <a:ext cx="7391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149</xdr:row>
      <xdr:rowOff>15240</xdr:rowOff>
    </xdr:from>
    <xdr:to>
      <xdr:col>0</xdr:col>
      <xdr:colOff>769620</xdr:colOff>
      <xdr:row>149</xdr:row>
      <xdr:rowOff>746760</xdr:rowOff>
    </xdr:to>
    <xdr:pic>
      <xdr:nvPicPr>
        <xdr:cNvPr id="706088" name="Рисунок 1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61089540"/>
          <a:ext cx="7239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150</xdr:row>
      <xdr:rowOff>30480</xdr:rowOff>
    </xdr:from>
    <xdr:to>
      <xdr:col>0</xdr:col>
      <xdr:colOff>777240</xdr:colOff>
      <xdr:row>150</xdr:row>
      <xdr:rowOff>731520</xdr:rowOff>
    </xdr:to>
    <xdr:pic>
      <xdr:nvPicPr>
        <xdr:cNvPr id="706089" name="Рисунок 2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61866780"/>
          <a:ext cx="7086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151</xdr:row>
      <xdr:rowOff>30480</xdr:rowOff>
    </xdr:from>
    <xdr:to>
      <xdr:col>0</xdr:col>
      <xdr:colOff>777240</xdr:colOff>
      <xdr:row>151</xdr:row>
      <xdr:rowOff>746760</xdr:rowOff>
    </xdr:to>
    <xdr:pic>
      <xdr:nvPicPr>
        <xdr:cNvPr id="706090" name="Рисунок 3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62628780"/>
          <a:ext cx="7162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698</xdr:row>
      <xdr:rowOff>38100</xdr:rowOff>
    </xdr:from>
    <xdr:to>
      <xdr:col>0</xdr:col>
      <xdr:colOff>723900</xdr:colOff>
      <xdr:row>698</xdr:row>
      <xdr:rowOff>701040</xdr:rowOff>
    </xdr:to>
    <xdr:pic>
      <xdr:nvPicPr>
        <xdr:cNvPr id="706091" name="Рисунок 4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46085760"/>
          <a:ext cx="66294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543</xdr:row>
      <xdr:rowOff>30480</xdr:rowOff>
    </xdr:from>
    <xdr:to>
      <xdr:col>0</xdr:col>
      <xdr:colOff>762000</xdr:colOff>
      <xdr:row>543</xdr:row>
      <xdr:rowOff>731520</xdr:rowOff>
    </xdr:to>
    <xdr:pic>
      <xdr:nvPicPr>
        <xdr:cNvPr id="706092" name="Рисунок 5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45316140"/>
          <a:ext cx="7086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542</xdr:row>
      <xdr:rowOff>30480</xdr:rowOff>
    </xdr:from>
    <xdr:to>
      <xdr:col>0</xdr:col>
      <xdr:colOff>754380</xdr:colOff>
      <xdr:row>542</xdr:row>
      <xdr:rowOff>723900</xdr:rowOff>
    </xdr:to>
    <xdr:pic>
      <xdr:nvPicPr>
        <xdr:cNvPr id="706093" name="Рисунок 6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44554140"/>
          <a:ext cx="7010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541</xdr:row>
      <xdr:rowOff>38100</xdr:rowOff>
    </xdr:from>
    <xdr:to>
      <xdr:col>0</xdr:col>
      <xdr:colOff>762000</xdr:colOff>
      <xdr:row>541</xdr:row>
      <xdr:rowOff>723900</xdr:rowOff>
    </xdr:to>
    <xdr:pic>
      <xdr:nvPicPr>
        <xdr:cNvPr id="706094" name="Рисунок 7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43799760"/>
          <a:ext cx="6934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568</xdr:row>
      <xdr:rowOff>38100</xdr:rowOff>
    </xdr:from>
    <xdr:to>
      <xdr:col>0</xdr:col>
      <xdr:colOff>762000</xdr:colOff>
      <xdr:row>568</xdr:row>
      <xdr:rowOff>723900</xdr:rowOff>
    </xdr:to>
    <xdr:pic>
      <xdr:nvPicPr>
        <xdr:cNvPr id="706095" name="Рисунок 1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40751760"/>
          <a:ext cx="6934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536</xdr:row>
      <xdr:rowOff>30480</xdr:rowOff>
    </xdr:from>
    <xdr:to>
      <xdr:col>0</xdr:col>
      <xdr:colOff>792480</xdr:colOff>
      <xdr:row>536</xdr:row>
      <xdr:rowOff>746760</xdr:rowOff>
    </xdr:to>
    <xdr:pic>
      <xdr:nvPicPr>
        <xdr:cNvPr id="706096" name="Рисунок 1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39982140"/>
          <a:ext cx="7239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566</xdr:row>
      <xdr:rowOff>30480</xdr:rowOff>
    </xdr:from>
    <xdr:to>
      <xdr:col>0</xdr:col>
      <xdr:colOff>792480</xdr:colOff>
      <xdr:row>566</xdr:row>
      <xdr:rowOff>731520</xdr:rowOff>
    </xdr:to>
    <xdr:pic>
      <xdr:nvPicPr>
        <xdr:cNvPr id="706097" name="Рисунок 2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" y="36934140"/>
          <a:ext cx="7086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152</xdr:row>
      <xdr:rowOff>76200</xdr:rowOff>
    </xdr:from>
    <xdr:to>
      <xdr:col>0</xdr:col>
      <xdr:colOff>739140</xdr:colOff>
      <xdr:row>152</xdr:row>
      <xdr:rowOff>739140</xdr:rowOff>
    </xdr:to>
    <xdr:pic>
      <xdr:nvPicPr>
        <xdr:cNvPr id="706098" name="Рисунок 1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" y="63436500"/>
          <a:ext cx="6553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416</xdr:row>
      <xdr:rowOff>15240</xdr:rowOff>
    </xdr:from>
    <xdr:to>
      <xdr:col>0</xdr:col>
      <xdr:colOff>769620</xdr:colOff>
      <xdr:row>416</xdr:row>
      <xdr:rowOff>754380</xdr:rowOff>
    </xdr:to>
    <xdr:pic>
      <xdr:nvPicPr>
        <xdr:cNvPr id="706099" name="Рисунок 1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442900"/>
          <a:ext cx="73152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153</xdr:row>
      <xdr:rowOff>15240</xdr:rowOff>
    </xdr:from>
    <xdr:to>
      <xdr:col>0</xdr:col>
      <xdr:colOff>762000</xdr:colOff>
      <xdr:row>153</xdr:row>
      <xdr:rowOff>739140</xdr:rowOff>
    </xdr:to>
    <xdr:pic>
      <xdr:nvPicPr>
        <xdr:cNvPr id="706100" name="Рисунок 1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6413754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158</xdr:row>
      <xdr:rowOff>45720</xdr:rowOff>
    </xdr:from>
    <xdr:to>
      <xdr:col>0</xdr:col>
      <xdr:colOff>769620</xdr:colOff>
      <xdr:row>158</xdr:row>
      <xdr:rowOff>746760</xdr:rowOff>
    </xdr:to>
    <xdr:pic>
      <xdr:nvPicPr>
        <xdr:cNvPr id="706101" name="Рисунок 4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65692020"/>
          <a:ext cx="7010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157</xdr:row>
      <xdr:rowOff>38100</xdr:rowOff>
    </xdr:from>
    <xdr:to>
      <xdr:col>0</xdr:col>
      <xdr:colOff>754380</xdr:colOff>
      <xdr:row>157</xdr:row>
      <xdr:rowOff>723900</xdr:rowOff>
    </xdr:to>
    <xdr:pic>
      <xdr:nvPicPr>
        <xdr:cNvPr id="706102" name="Рисунок 5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64922400"/>
          <a:ext cx="6934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417</xdr:row>
      <xdr:rowOff>38100</xdr:rowOff>
    </xdr:from>
    <xdr:to>
      <xdr:col>0</xdr:col>
      <xdr:colOff>792480</xdr:colOff>
      <xdr:row>417</xdr:row>
      <xdr:rowOff>723900</xdr:rowOff>
    </xdr:to>
    <xdr:pic>
      <xdr:nvPicPr>
        <xdr:cNvPr id="706103" name="Рисунок 529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39227760"/>
          <a:ext cx="7772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567</xdr:row>
      <xdr:rowOff>106680</xdr:rowOff>
    </xdr:from>
    <xdr:to>
      <xdr:col>0</xdr:col>
      <xdr:colOff>800100</xdr:colOff>
      <xdr:row>567</xdr:row>
      <xdr:rowOff>632460</xdr:rowOff>
    </xdr:to>
    <xdr:pic>
      <xdr:nvPicPr>
        <xdr:cNvPr id="706104" name="Рисунок 3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37772340"/>
          <a:ext cx="78486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197</xdr:row>
      <xdr:rowOff>137160</xdr:rowOff>
    </xdr:from>
    <xdr:to>
      <xdr:col>0</xdr:col>
      <xdr:colOff>800100</xdr:colOff>
      <xdr:row>197</xdr:row>
      <xdr:rowOff>632460</xdr:rowOff>
    </xdr:to>
    <xdr:pic>
      <xdr:nvPicPr>
        <xdr:cNvPr id="706105" name="Рисунок 1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" y="93550740"/>
          <a:ext cx="79248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556</xdr:row>
      <xdr:rowOff>30480</xdr:rowOff>
    </xdr:from>
    <xdr:to>
      <xdr:col>0</xdr:col>
      <xdr:colOff>769620</xdr:colOff>
      <xdr:row>556</xdr:row>
      <xdr:rowOff>754380</xdr:rowOff>
    </xdr:to>
    <xdr:pic>
      <xdr:nvPicPr>
        <xdr:cNvPr id="706106" name="Рисунок 2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3617214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410</xdr:row>
      <xdr:rowOff>167640</xdr:rowOff>
    </xdr:from>
    <xdr:to>
      <xdr:col>0</xdr:col>
      <xdr:colOff>800100</xdr:colOff>
      <xdr:row>410</xdr:row>
      <xdr:rowOff>609600</xdr:rowOff>
    </xdr:to>
    <xdr:pic>
      <xdr:nvPicPr>
        <xdr:cNvPr id="706107" name="Рисунок 6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41643300"/>
          <a:ext cx="74676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411</xdr:row>
      <xdr:rowOff>144780</xdr:rowOff>
    </xdr:from>
    <xdr:to>
      <xdr:col>0</xdr:col>
      <xdr:colOff>807720</xdr:colOff>
      <xdr:row>411</xdr:row>
      <xdr:rowOff>579120</xdr:rowOff>
    </xdr:to>
    <xdr:pic>
      <xdr:nvPicPr>
        <xdr:cNvPr id="706108" name="Рисунок 7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42382440"/>
          <a:ext cx="7467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412</xdr:row>
      <xdr:rowOff>152400</xdr:rowOff>
    </xdr:from>
    <xdr:to>
      <xdr:col>0</xdr:col>
      <xdr:colOff>792480</xdr:colOff>
      <xdr:row>412</xdr:row>
      <xdr:rowOff>594360</xdr:rowOff>
    </xdr:to>
    <xdr:pic>
      <xdr:nvPicPr>
        <xdr:cNvPr id="706109" name="Рисунок 8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43152060"/>
          <a:ext cx="74676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42</xdr:row>
      <xdr:rowOff>83820</xdr:rowOff>
    </xdr:from>
    <xdr:to>
      <xdr:col>0</xdr:col>
      <xdr:colOff>792480</xdr:colOff>
      <xdr:row>42</xdr:row>
      <xdr:rowOff>662940</xdr:rowOff>
    </xdr:to>
    <xdr:pic>
      <xdr:nvPicPr>
        <xdr:cNvPr id="706110" name="Рисунок 1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54025800"/>
          <a:ext cx="7620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699</xdr:row>
      <xdr:rowOff>30480</xdr:rowOff>
    </xdr:from>
    <xdr:to>
      <xdr:col>0</xdr:col>
      <xdr:colOff>754380</xdr:colOff>
      <xdr:row>699</xdr:row>
      <xdr:rowOff>723900</xdr:rowOff>
    </xdr:to>
    <xdr:pic>
      <xdr:nvPicPr>
        <xdr:cNvPr id="706111" name="Рисунок 1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46840140"/>
          <a:ext cx="7010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482</xdr:row>
      <xdr:rowOff>38100</xdr:rowOff>
    </xdr:from>
    <xdr:to>
      <xdr:col>0</xdr:col>
      <xdr:colOff>754380</xdr:colOff>
      <xdr:row>482</xdr:row>
      <xdr:rowOff>723900</xdr:rowOff>
    </xdr:to>
    <xdr:pic>
      <xdr:nvPicPr>
        <xdr:cNvPr id="706112" name="Рисунок 1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35417760"/>
          <a:ext cx="6934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664</xdr:row>
      <xdr:rowOff>38100</xdr:rowOff>
    </xdr:from>
    <xdr:to>
      <xdr:col>0</xdr:col>
      <xdr:colOff>769620</xdr:colOff>
      <xdr:row>664</xdr:row>
      <xdr:rowOff>731520</xdr:rowOff>
    </xdr:to>
    <xdr:pic>
      <xdr:nvPicPr>
        <xdr:cNvPr id="706113" name="Picture 391" descr="IMG_8028_163-487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92551920"/>
          <a:ext cx="716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665</xdr:row>
      <xdr:rowOff>30480</xdr:rowOff>
    </xdr:from>
    <xdr:to>
      <xdr:col>0</xdr:col>
      <xdr:colOff>784860</xdr:colOff>
      <xdr:row>665</xdr:row>
      <xdr:rowOff>708660</xdr:rowOff>
    </xdr:to>
    <xdr:pic>
      <xdr:nvPicPr>
        <xdr:cNvPr id="706114" name="Picture 400" descr="488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393306300"/>
          <a:ext cx="7239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343</xdr:row>
      <xdr:rowOff>144780</xdr:rowOff>
    </xdr:from>
    <xdr:to>
      <xdr:col>0</xdr:col>
      <xdr:colOff>807720</xdr:colOff>
      <xdr:row>343</xdr:row>
      <xdr:rowOff>655320</xdr:rowOff>
    </xdr:to>
    <xdr:pic>
      <xdr:nvPicPr>
        <xdr:cNvPr id="706115" name="Рисунок 3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21808440"/>
          <a:ext cx="79248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344</xdr:row>
      <xdr:rowOff>129540</xdr:rowOff>
    </xdr:from>
    <xdr:to>
      <xdr:col>0</xdr:col>
      <xdr:colOff>800100</xdr:colOff>
      <xdr:row>344</xdr:row>
      <xdr:rowOff>640080</xdr:rowOff>
    </xdr:to>
    <xdr:pic>
      <xdr:nvPicPr>
        <xdr:cNvPr id="706116" name="Рисунок 4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" y="22555200"/>
          <a:ext cx="78486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345</xdr:row>
      <xdr:rowOff>121920</xdr:rowOff>
    </xdr:from>
    <xdr:to>
      <xdr:col>0</xdr:col>
      <xdr:colOff>800100</xdr:colOff>
      <xdr:row>345</xdr:row>
      <xdr:rowOff>624840</xdr:rowOff>
    </xdr:to>
    <xdr:pic>
      <xdr:nvPicPr>
        <xdr:cNvPr id="706117" name="Рисунок 539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" y="23309580"/>
          <a:ext cx="79248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145</xdr:row>
      <xdr:rowOff>45720</xdr:rowOff>
    </xdr:from>
    <xdr:to>
      <xdr:col>0</xdr:col>
      <xdr:colOff>762000</xdr:colOff>
      <xdr:row>145</xdr:row>
      <xdr:rowOff>754380</xdr:rowOff>
    </xdr:to>
    <xdr:pic>
      <xdr:nvPicPr>
        <xdr:cNvPr id="706118" name="Рисунок 1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0091380"/>
          <a:ext cx="7086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146</xdr:row>
      <xdr:rowOff>38100</xdr:rowOff>
    </xdr:from>
    <xdr:to>
      <xdr:col>0</xdr:col>
      <xdr:colOff>762000</xdr:colOff>
      <xdr:row>146</xdr:row>
      <xdr:rowOff>731520</xdr:rowOff>
    </xdr:to>
    <xdr:pic>
      <xdr:nvPicPr>
        <xdr:cNvPr id="706119" name="Рисунок 2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30845760"/>
          <a:ext cx="7010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147</xdr:row>
      <xdr:rowOff>38100</xdr:rowOff>
    </xdr:from>
    <xdr:to>
      <xdr:col>0</xdr:col>
      <xdr:colOff>754380</xdr:colOff>
      <xdr:row>147</xdr:row>
      <xdr:rowOff>739140</xdr:rowOff>
    </xdr:to>
    <xdr:pic>
      <xdr:nvPicPr>
        <xdr:cNvPr id="706120" name="Рисунок 3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1607760"/>
          <a:ext cx="7010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137</xdr:row>
      <xdr:rowOff>15240</xdr:rowOff>
    </xdr:from>
    <xdr:to>
      <xdr:col>0</xdr:col>
      <xdr:colOff>792480</xdr:colOff>
      <xdr:row>137</xdr:row>
      <xdr:rowOff>754380</xdr:rowOff>
    </xdr:to>
    <xdr:pic>
      <xdr:nvPicPr>
        <xdr:cNvPr id="706121" name="Рисунок 2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24726900"/>
          <a:ext cx="7391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526</xdr:row>
      <xdr:rowOff>30480</xdr:rowOff>
    </xdr:from>
    <xdr:to>
      <xdr:col>0</xdr:col>
      <xdr:colOff>762000</xdr:colOff>
      <xdr:row>526</xdr:row>
      <xdr:rowOff>739140</xdr:rowOff>
    </xdr:to>
    <xdr:pic>
      <xdr:nvPicPr>
        <xdr:cNvPr id="706122" name="Рисунок 1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32362140"/>
          <a:ext cx="7086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527</xdr:row>
      <xdr:rowOff>38100</xdr:rowOff>
    </xdr:from>
    <xdr:to>
      <xdr:col>0</xdr:col>
      <xdr:colOff>754380</xdr:colOff>
      <xdr:row>527</xdr:row>
      <xdr:rowOff>723900</xdr:rowOff>
    </xdr:to>
    <xdr:pic>
      <xdr:nvPicPr>
        <xdr:cNvPr id="706123" name="Рисунок 2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33131760"/>
          <a:ext cx="6934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138</xdr:row>
      <xdr:rowOff>15240</xdr:rowOff>
    </xdr:from>
    <xdr:to>
      <xdr:col>0</xdr:col>
      <xdr:colOff>784860</xdr:colOff>
      <xdr:row>138</xdr:row>
      <xdr:rowOff>754380</xdr:rowOff>
    </xdr:to>
    <xdr:pic>
      <xdr:nvPicPr>
        <xdr:cNvPr id="706125" name="Рисунок 2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5488900"/>
          <a:ext cx="7391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139</xdr:row>
      <xdr:rowOff>15240</xdr:rowOff>
    </xdr:from>
    <xdr:to>
      <xdr:col>0</xdr:col>
      <xdr:colOff>777240</xdr:colOff>
      <xdr:row>139</xdr:row>
      <xdr:rowOff>754380</xdr:rowOff>
    </xdr:to>
    <xdr:pic>
      <xdr:nvPicPr>
        <xdr:cNvPr id="706126" name="Рисунок 2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6250900"/>
          <a:ext cx="7391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29</xdr:row>
      <xdr:rowOff>30480</xdr:rowOff>
    </xdr:from>
    <xdr:to>
      <xdr:col>0</xdr:col>
      <xdr:colOff>762000</xdr:colOff>
      <xdr:row>29</xdr:row>
      <xdr:rowOff>746760</xdr:rowOff>
    </xdr:to>
    <xdr:pic>
      <xdr:nvPicPr>
        <xdr:cNvPr id="706127" name="Рисунок 1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23980140"/>
          <a:ext cx="7162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337</xdr:row>
      <xdr:rowOff>15240</xdr:rowOff>
    </xdr:from>
    <xdr:to>
      <xdr:col>0</xdr:col>
      <xdr:colOff>792480</xdr:colOff>
      <xdr:row>337</xdr:row>
      <xdr:rowOff>754380</xdr:rowOff>
    </xdr:to>
    <xdr:pic>
      <xdr:nvPicPr>
        <xdr:cNvPr id="706128" name="Рисунок 1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4058900"/>
          <a:ext cx="7391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335</xdr:row>
      <xdr:rowOff>22860</xdr:rowOff>
    </xdr:from>
    <xdr:to>
      <xdr:col>0</xdr:col>
      <xdr:colOff>792480</xdr:colOff>
      <xdr:row>335</xdr:row>
      <xdr:rowOff>754380</xdr:rowOff>
    </xdr:to>
    <xdr:pic>
      <xdr:nvPicPr>
        <xdr:cNvPr id="706129" name="Рисунок 2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12542520"/>
          <a:ext cx="7315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341</xdr:row>
      <xdr:rowOff>7620</xdr:rowOff>
    </xdr:from>
    <xdr:to>
      <xdr:col>0</xdr:col>
      <xdr:colOff>777240</xdr:colOff>
      <xdr:row>341</xdr:row>
      <xdr:rowOff>746760</xdr:rowOff>
    </xdr:to>
    <xdr:pic>
      <xdr:nvPicPr>
        <xdr:cNvPr id="706130" name="Рисунок 548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7099280"/>
          <a:ext cx="73152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339</xdr:row>
      <xdr:rowOff>15240</xdr:rowOff>
    </xdr:from>
    <xdr:to>
      <xdr:col>0</xdr:col>
      <xdr:colOff>777240</xdr:colOff>
      <xdr:row>339</xdr:row>
      <xdr:rowOff>746760</xdr:rowOff>
    </xdr:to>
    <xdr:pic>
      <xdr:nvPicPr>
        <xdr:cNvPr id="706131" name="Рисунок 549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5582900"/>
          <a:ext cx="7239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30</xdr:row>
      <xdr:rowOff>38100</xdr:rowOff>
    </xdr:from>
    <xdr:to>
      <xdr:col>0</xdr:col>
      <xdr:colOff>731520</xdr:colOff>
      <xdr:row>30</xdr:row>
      <xdr:rowOff>708660</xdr:rowOff>
    </xdr:to>
    <xdr:pic>
      <xdr:nvPicPr>
        <xdr:cNvPr id="706132" name="Рисунок 1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8653760"/>
          <a:ext cx="67818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414</xdr:row>
      <xdr:rowOff>160020</xdr:rowOff>
    </xdr:from>
    <xdr:to>
      <xdr:col>0</xdr:col>
      <xdr:colOff>769620</xdr:colOff>
      <xdr:row>414</xdr:row>
      <xdr:rowOff>617220</xdr:rowOff>
    </xdr:to>
    <xdr:pic>
      <xdr:nvPicPr>
        <xdr:cNvPr id="706133" name="Рисунок 2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0299680"/>
          <a:ext cx="73152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415</xdr:row>
      <xdr:rowOff>160020</xdr:rowOff>
    </xdr:from>
    <xdr:to>
      <xdr:col>0</xdr:col>
      <xdr:colOff>792480</xdr:colOff>
      <xdr:row>415</xdr:row>
      <xdr:rowOff>617220</xdr:rowOff>
    </xdr:to>
    <xdr:pic>
      <xdr:nvPicPr>
        <xdr:cNvPr id="706134" name="Рисунок 549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21061680"/>
          <a:ext cx="73914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413</xdr:row>
      <xdr:rowOff>160020</xdr:rowOff>
    </xdr:from>
    <xdr:to>
      <xdr:col>0</xdr:col>
      <xdr:colOff>777240</xdr:colOff>
      <xdr:row>413</xdr:row>
      <xdr:rowOff>617220</xdr:rowOff>
    </xdr:to>
    <xdr:pic>
      <xdr:nvPicPr>
        <xdr:cNvPr id="706135" name="Рисунок 2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" y="19537680"/>
          <a:ext cx="73152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342</xdr:row>
      <xdr:rowOff>15240</xdr:rowOff>
    </xdr:from>
    <xdr:to>
      <xdr:col>0</xdr:col>
      <xdr:colOff>762000</xdr:colOff>
      <xdr:row>342</xdr:row>
      <xdr:rowOff>746760</xdr:rowOff>
    </xdr:to>
    <xdr:pic>
      <xdr:nvPicPr>
        <xdr:cNvPr id="706136" name="Рисунок 1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7868900"/>
          <a:ext cx="7239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528</xdr:row>
      <xdr:rowOff>38100</xdr:rowOff>
    </xdr:from>
    <xdr:to>
      <xdr:col>0</xdr:col>
      <xdr:colOff>769620</xdr:colOff>
      <xdr:row>528</xdr:row>
      <xdr:rowOff>746760</xdr:rowOff>
    </xdr:to>
    <xdr:pic>
      <xdr:nvPicPr>
        <xdr:cNvPr id="706137" name="Рисунок 1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" y="33893760"/>
          <a:ext cx="7086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108164</xdr:colOff>
      <xdr:row>129</xdr:row>
      <xdr:rowOff>132080</xdr:rowOff>
    </xdr:from>
    <xdr:to>
      <xdr:col>0</xdr:col>
      <xdr:colOff>761999</xdr:colOff>
      <xdr:row>129</xdr:row>
      <xdr:rowOff>609600</xdr:rowOff>
    </xdr:to>
    <xdr:pic>
      <xdr:nvPicPr>
        <xdr:cNvPr id="706138" name="Рисунок 4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164" y="10444480"/>
          <a:ext cx="653835" cy="477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130</xdr:row>
      <xdr:rowOff>121920</xdr:rowOff>
    </xdr:from>
    <xdr:to>
      <xdr:col>0</xdr:col>
      <xdr:colOff>762000</xdr:colOff>
      <xdr:row>130</xdr:row>
      <xdr:rowOff>617220</xdr:rowOff>
    </xdr:to>
    <xdr:pic>
      <xdr:nvPicPr>
        <xdr:cNvPr id="706139" name="Рисунок 544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" y="8069580"/>
          <a:ext cx="67818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133</xdr:row>
      <xdr:rowOff>60960</xdr:rowOff>
    </xdr:from>
    <xdr:to>
      <xdr:col>0</xdr:col>
      <xdr:colOff>678180</xdr:colOff>
      <xdr:row>133</xdr:row>
      <xdr:rowOff>723900</xdr:rowOff>
    </xdr:to>
    <xdr:pic>
      <xdr:nvPicPr>
        <xdr:cNvPr id="706140" name="Рисунок 5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0" y="10294620"/>
          <a:ext cx="52578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126</xdr:row>
      <xdr:rowOff>198120</xdr:rowOff>
    </xdr:from>
    <xdr:to>
      <xdr:col>0</xdr:col>
      <xdr:colOff>777240</xdr:colOff>
      <xdr:row>126</xdr:row>
      <xdr:rowOff>617220</xdr:rowOff>
    </xdr:to>
    <xdr:pic>
      <xdr:nvPicPr>
        <xdr:cNvPr id="706141" name="Рисунок 6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440" y="5097780"/>
          <a:ext cx="6858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127</xdr:row>
      <xdr:rowOff>190500</xdr:rowOff>
    </xdr:from>
    <xdr:to>
      <xdr:col>0</xdr:col>
      <xdr:colOff>800100</xdr:colOff>
      <xdr:row>127</xdr:row>
      <xdr:rowOff>609600</xdr:rowOff>
    </xdr:to>
    <xdr:pic>
      <xdr:nvPicPr>
        <xdr:cNvPr id="706142" name="Рисунок 547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" y="5852160"/>
          <a:ext cx="70104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128</xdr:row>
      <xdr:rowOff>137160</xdr:rowOff>
    </xdr:from>
    <xdr:to>
      <xdr:col>0</xdr:col>
      <xdr:colOff>800100</xdr:colOff>
      <xdr:row>128</xdr:row>
      <xdr:rowOff>594360</xdr:rowOff>
    </xdr:to>
    <xdr:pic>
      <xdr:nvPicPr>
        <xdr:cNvPr id="706143" name="Рисунок 548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6560820"/>
          <a:ext cx="7620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134</xdr:row>
      <xdr:rowOff>68580</xdr:rowOff>
    </xdr:from>
    <xdr:to>
      <xdr:col>0</xdr:col>
      <xdr:colOff>754380</xdr:colOff>
      <xdr:row>134</xdr:row>
      <xdr:rowOff>563880</xdr:rowOff>
    </xdr:to>
    <xdr:pic>
      <xdr:nvPicPr>
        <xdr:cNvPr id="706144" name="Рисунок 7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1064240"/>
          <a:ext cx="723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135</xdr:row>
      <xdr:rowOff>121920</xdr:rowOff>
    </xdr:from>
    <xdr:to>
      <xdr:col>0</xdr:col>
      <xdr:colOff>800100</xdr:colOff>
      <xdr:row>135</xdr:row>
      <xdr:rowOff>647700</xdr:rowOff>
    </xdr:to>
    <xdr:pic>
      <xdr:nvPicPr>
        <xdr:cNvPr id="706145" name="Рисунок 550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" y="11879580"/>
          <a:ext cx="76962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141</xdr:row>
      <xdr:rowOff>15240</xdr:rowOff>
    </xdr:from>
    <xdr:to>
      <xdr:col>0</xdr:col>
      <xdr:colOff>769620</xdr:colOff>
      <xdr:row>141</xdr:row>
      <xdr:rowOff>731520</xdr:rowOff>
    </xdr:to>
    <xdr:pic>
      <xdr:nvPicPr>
        <xdr:cNvPr id="706149" name="Рисунок 1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27774900"/>
          <a:ext cx="7162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140</xdr:row>
      <xdr:rowOff>30480</xdr:rowOff>
    </xdr:from>
    <xdr:to>
      <xdr:col>0</xdr:col>
      <xdr:colOff>746760</xdr:colOff>
      <xdr:row>140</xdr:row>
      <xdr:rowOff>693420</xdr:rowOff>
    </xdr:to>
    <xdr:pic>
      <xdr:nvPicPr>
        <xdr:cNvPr id="706150" name="Рисунок 2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" y="27028140"/>
          <a:ext cx="66294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336</xdr:row>
      <xdr:rowOff>30480</xdr:rowOff>
    </xdr:from>
    <xdr:to>
      <xdr:col>0</xdr:col>
      <xdr:colOff>769620</xdr:colOff>
      <xdr:row>336</xdr:row>
      <xdr:rowOff>746760</xdr:rowOff>
    </xdr:to>
    <xdr:pic>
      <xdr:nvPicPr>
        <xdr:cNvPr id="706151" name="Рисунок 6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3312140"/>
          <a:ext cx="7162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338</xdr:row>
      <xdr:rowOff>15240</xdr:rowOff>
    </xdr:from>
    <xdr:to>
      <xdr:col>0</xdr:col>
      <xdr:colOff>777240</xdr:colOff>
      <xdr:row>338</xdr:row>
      <xdr:rowOff>746760</xdr:rowOff>
    </xdr:to>
    <xdr:pic>
      <xdr:nvPicPr>
        <xdr:cNvPr id="706152" name="Рисунок 1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" y="14820900"/>
          <a:ext cx="7239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340</xdr:row>
      <xdr:rowOff>30480</xdr:rowOff>
    </xdr:from>
    <xdr:to>
      <xdr:col>0</xdr:col>
      <xdr:colOff>784860</xdr:colOff>
      <xdr:row>340</xdr:row>
      <xdr:rowOff>746760</xdr:rowOff>
    </xdr:to>
    <xdr:pic>
      <xdr:nvPicPr>
        <xdr:cNvPr id="706153" name="Рисунок 575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" y="16360140"/>
          <a:ext cx="7162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142</xdr:row>
      <xdr:rowOff>30480</xdr:rowOff>
    </xdr:from>
    <xdr:to>
      <xdr:col>0</xdr:col>
      <xdr:colOff>792480</xdr:colOff>
      <xdr:row>142</xdr:row>
      <xdr:rowOff>731520</xdr:rowOff>
    </xdr:to>
    <xdr:pic>
      <xdr:nvPicPr>
        <xdr:cNvPr id="706154" name="Рисунок 7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" y="28552140"/>
          <a:ext cx="7086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144</xdr:row>
      <xdr:rowOff>30480</xdr:rowOff>
    </xdr:from>
    <xdr:to>
      <xdr:col>0</xdr:col>
      <xdr:colOff>800100</xdr:colOff>
      <xdr:row>144</xdr:row>
      <xdr:rowOff>731520</xdr:rowOff>
    </xdr:to>
    <xdr:pic>
      <xdr:nvPicPr>
        <xdr:cNvPr id="706155" name="Рисунок 8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440" y="29314140"/>
          <a:ext cx="7086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154</xdr:row>
      <xdr:rowOff>40640</xdr:rowOff>
    </xdr:from>
    <xdr:to>
      <xdr:col>0</xdr:col>
      <xdr:colOff>751840</xdr:colOff>
      <xdr:row>154</xdr:row>
      <xdr:rowOff>741680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800" y="61925200"/>
          <a:ext cx="701040" cy="70104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201</xdr:row>
      <xdr:rowOff>30480</xdr:rowOff>
    </xdr:from>
    <xdr:to>
      <xdr:col>0</xdr:col>
      <xdr:colOff>770800</xdr:colOff>
      <xdr:row>201</xdr:row>
      <xdr:rowOff>750480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800" y="95341440"/>
          <a:ext cx="720000" cy="720000"/>
        </a:xfrm>
        <a:prstGeom prst="rect">
          <a:avLst/>
        </a:prstGeom>
      </xdr:spPr>
    </xdr:pic>
    <xdr:clientData/>
  </xdr:twoCellAnchor>
  <xdr:twoCellAnchor>
    <xdr:from>
      <xdr:col>0</xdr:col>
      <xdr:colOff>40640</xdr:colOff>
      <xdr:row>23</xdr:row>
      <xdr:rowOff>30480</xdr:rowOff>
    </xdr:from>
    <xdr:to>
      <xdr:col>0</xdr:col>
      <xdr:colOff>762000</xdr:colOff>
      <xdr:row>23</xdr:row>
      <xdr:rowOff>751840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640" y="1960880"/>
          <a:ext cx="721360" cy="721360"/>
        </a:xfrm>
        <a:prstGeom prst="rect">
          <a:avLst/>
        </a:prstGeom>
      </xdr:spPr>
    </xdr:pic>
    <xdr:clientData/>
  </xdr:twoCellAnchor>
  <xdr:twoCellAnchor>
    <xdr:from>
      <xdr:col>0</xdr:col>
      <xdr:colOff>142240</xdr:colOff>
      <xdr:row>559</xdr:row>
      <xdr:rowOff>213360</xdr:rowOff>
    </xdr:from>
    <xdr:to>
      <xdr:col>0</xdr:col>
      <xdr:colOff>886097</xdr:colOff>
      <xdr:row>559</xdr:row>
      <xdr:rowOff>629920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BEBA8EAE-BF5A-486C-A8C5-ECC9F3942E4B}">
              <a14:imgProps xmlns:a14="http://schemas.microsoft.com/office/drawing/2010/main" xmlns="">
                <a14:imgLayer r:embed="rId536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240" y="23479760"/>
          <a:ext cx="743857" cy="416560"/>
        </a:xfrm>
        <a:prstGeom prst="rect">
          <a:avLst/>
        </a:prstGeom>
      </xdr:spPr>
    </xdr:pic>
    <xdr:clientData/>
  </xdr:twoCellAnchor>
  <xdr:twoCellAnchor>
    <xdr:from>
      <xdr:col>0</xdr:col>
      <xdr:colOff>81280</xdr:colOff>
      <xdr:row>122</xdr:row>
      <xdr:rowOff>20320</xdr:rowOff>
    </xdr:from>
    <xdr:to>
      <xdr:col>0</xdr:col>
      <xdr:colOff>802640</xdr:colOff>
      <xdr:row>122</xdr:row>
      <xdr:rowOff>741680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280" y="4998720"/>
          <a:ext cx="721360" cy="721360"/>
        </a:xfrm>
        <a:prstGeom prst="rect">
          <a:avLst/>
        </a:prstGeom>
      </xdr:spPr>
    </xdr:pic>
    <xdr:clientData/>
  </xdr:twoCellAnchor>
  <xdr:twoCellAnchor>
    <xdr:from>
      <xdr:col>0</xdr:col>
      <xdr:colOff>71120</xdr:colOff>
      <xdr:row>123</xdr:row>
      <xdr:rowOff>20320</xdr:rowOff>
    </xdr:from>
    <xdr:to>
      <xdr:col>0</xdr:col>
      <xdr:colOff>792480</xdr:colOff>
      <xdr:row>123</xdr:row>
      <xdr:rowOff>741680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120" y="5760720"/>
          <a:ext cx="721360" cy="721360"/>
        </a:xfrm>
        <a:prstGeom prst="rect">
          <a:avLst/>
        </a:prstGeom>
      </xdr:spPr>
    </xdr:pic>
    <xdr:clientData/>
  </xdr:twoCellAnchor>
  <xdr:twoCellAnchor>
    <xdr:from>
      <xdr:col>0</xdr:col>
      <xdr:colOff>78880</xdr:colOff>
      <xdr:row>124</xdr:row>
      <xdr:rowOff>17920</xdr:rowOff>
    </xdr:from>
    <xdr:to>
      <xdr:col>0</xdr:col>
      <xdr:colOff>800240</xdr:colOff>
      <xdr:row>124</xdr:row>
      <xdr:rowOff>739280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880" y="6520320"/>
          <a:ext cx="721360" cy="721360"/>
        </a:xfrm>
        <a:prstGeom prst="rect">
          <a:avLst/>
        </a:prstGeom>
      </xdr:spPr>
    </xdr:pic>
    <xdr:clientData/>
  </xdr:twoCellAnchor>
  <xdr:twoCellAnchor>
    <xdr:from>
      <xdr:col>0</xdr:col>
      <xdr:colOff>66320</xdr:colOff>
      <xdr:row>125</xdr:row>
      <xdr:rowOff>15520</xdr:rowOff>
    </xdr:from>
    <xdr:to>
      <xdr:col>0</xdr:col>
      <xdr:colOff>787680</xdr:colOff>
      <xdr:row>125</xdr:row>
      <xdr:rowOff>736880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320" y="7279920"/>
          <a:ext cx="721360" cy="721360"/>
        </a:xfrm>
        <a:prstGeom prst="rect">
          <a:avLst/>
        </a:prstGeom>
      </xdr:spPr>
    </xdr:pic>
    <xdr:clientData/>
  </xdr:twoCellAnchor>
  <xdr:twoCellAnchor>
    <xdr:from>
      <xdr:col>0</xdr:col>
      <xdr:colOff>71120</xdr:colOff>
      <xdr:row>131</xdr:row>
      <xdr:rowOff>30480</xdr:rowOff>
    </xdr:from>
    <xdr:to>
      <xdr:col>0</xdr:col>
      <xdr:colOff>772160</xdr:colOff>
      <xdr:row>131</xdr:row>
      <xdr:rowOff>731520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120" y="11866880"/>
          <a:ext cx="701040" cy="701040"/>
        </a:xfrm>
        <a:prstGeom prst="rect">
          <a:avLst/>
        </a:prstGeom>
      </xdr:spPr>
    </xdr:pic>
    <xdr:clientData/>
  </xdr:twoCellAnchor>
  <xdr:twoCellAnchor>
    <xdr:from>
      <xdr:col>0</xdr:col>
      <xdr:colOff>68720</xdr:colOff>
      <xdr:row>132</xdr:row>
      <xdr:rowOff>28080</xdr:rowOff>
    </xdr:from>
    <xdr:to>
      <xdr:col>0</xdr:col>
      <xdr:colOff>769760</xdr:colOff>
      <xdr:row>132</xdr:row>
      <xdr:rowOff>729120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720" y="12626480"/>
          <a:ext cx="701040" cy="701040"/>
        </a:xfrm>
        <a:prstGeom prst="rect">
          <a:avLst/>
        </a:prstGeom>
      </xdr:spPr>
    </xdr:pic>
    <xdr:clientData/>
  </xdr:twoCellAnchor>
  <xdr:twoCellAnchor>
    <xdr:from>
      <xdr:col>0</xdr:col>
      <xdr:colOff>81281</xdr:colOff>
      <xdr:row>21</xdr:row>
      <xdr:rowOff>50801</xdr:rowOff>
    </xdr:from>
    <xdr:to>
      <xdr:col>0</xdr:col>
      <xdr:colOff>751841</xdr:colOff>
      <xdr:row>21</xdr:row>
      <xdr:rowOff>721361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281" y="33497521"/>
          <a:ext cx="670560" cy="670560"/>
        </a:xfrm>
        <a:prstGeom prst="rect">
          <a:avLst/>
        </a:prstGeom>
      </xdr:spPr>
    </xdr:pic>
    <xdr:clientData/>
  </xdr:twoCellAnchor>
  <xdr:twoCellAnchor>
    <xdr:from>
      <xdr:col>0</xdr:col>
      <xdr:colOff>89041</xdr:colOff>
      <xdr:row>22</xdr:row>
      <xdr:rowOff>38241</xdr:rowOff>
    </xdr:from>
    <xdr:to>
      <xdr:col>0</xdr:col>
      <xdr:colOff>759601</xdr:colOff>
      <xdr:row>22</xdr:row>
      <xdr:rowOff>708801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041" y="34246961"/>
          <a:ext cx="670560" cy="670560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24</xdr:row>
      <xdr:rowOff>20320</xdr:rowOff>
    </xdr:from>
    <xdr:to>
      <xdr:col>0</xdr:col>
      <xdr:colOff>741680</xdr:colOff>
      <xdr:row>24</xdr:row>
      <xdr:rowOff>731520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80" y="271272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81280</xdr:colOff>
      <xdr:row>94</xdr:row>
      <xdr:rowOff>142240</xdr:rowOff>
    </xdr:from>
    <xdr:to>
      <xdr:col>0</xdr:col>
      <xdr:colOff>743353</xdr:colOff>
      <xdr:row>94</xdr:row>
      <xdr:rowOff>644836</xdr:rowOff>
    </xdr:to>
    <xdr:pic>
      <xdr:nvPicPr>
        <xdr:cNvPr id="585" name="Рисунок 584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280" y="2072640"/>
          <a:ext cx="662073" cy="502596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95</xdr:row>
      <xdr:rowOff>81280</xdr:rowOff>
    </xdr:from>
    <xdr:to>
      <xdr:col>0</xdr:col>
      <xdr:colOff>792480</xdr:colOff>
      <xdr:row>95</xdr:row>
      <xdr:rowOff>659733</xdr:rowOff>
    </xdr:to>
    <xdr:pic>
      <xdr:nvPicPr>
        <xdr:cNvPr id="586" name="Рисунок 585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80" y="2773680"/>
          <a:ext cx="762000" cy="578453"/>
        </a:xfrm>
        <a:prstGeom prst="rect">
          <a:avLst/>
        </a:prstGeom>
      </xdr:spPr>
    </xdr:pic>
    <xdr:clientData/>
  </xdr:twoCellAnchor>
  <xdr:twoCellAnchor>
    <xdr:from>
      <xdr:col>0</xdr:col>
      <xdr:colOff>81280</xdr:colOff>
      <xdr:row>96</xdr:row>
      <xdr:rowOff>142240</xdr:rowOff>
    </xdr:from>
    <xdr:to>
      <xdr:col>0</xdr:col>
      <xdr:colOff>713739</xdr:colOff>
      <xdr:row>96</xdr:row>
      <xdr:rowOff>547014</xdr:rowOff>
    </xdr:to>
    <xdr:pic>
      <xdr:nvPicPr>
        <xdr:cNvPr id="587" name="Рисунок 586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280" y="3596640"/>
          <a:ext cx="632459" cy="404774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97</xdr:row>
      <xdr:rowOff>113792</xdr:rowOff>
    </xdr:from>
    <xdr:to>
      <xdr:col>0</xdr:col>
      <xdr:colOff>772477</xdr:colOff>
      <xdr:row>97</xdr:row>
      <xdr:rowOff>569163</xdr:rowOff>
    </xdr:to>
    <xdr:pic>
      <xdr:nvPicPr>
        <xdr:cNvPr id="588" name="Рисунок 587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60" y="4330192"/>
          <a:ext cx="711517" cy="455371"/>
        </a:xfrm>
        <a:prstGeom prst="rect">
          <a:avLst/>
        </a:prstGeom>
      </xdr:spPr>
    </xdr:pic>
    <xdr:clientData/>
  </xdr:twoCellAnchor>
  <xdr:twoCellAnchor>
    <xdr:from>
      <xdr:col>0</xdr:col>
      <xdr:colOff>10160</xdr:colOff>
      <xdr:row>98</xdr:row>
      <xdr:rowOff>113792</xdr:rowOff>
    </xdr:from>
    <xdr:to>
      <xdr:col>0</xdr:col>
      <xdr:colOff>800735</xdr:colOff>
      <xdr:row>98</xdr:row>
      <xdr:rowOff>619760</xdr:rowOff>
    </xdr:to>
    <xdr:pic>
      <xdr:nvPicPr>
        <xdr:cNvPr id="589" name="Рисунок 588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160" y="5092192"/>
          <a:ext cx="790575" cy="505968"/>
        </a:xfrm>
        <a:prstGeom prst="rect">
          <a:avLst/>
        </a:prstGeom>
      </xdr:spPr>
    </xdr:pic>
    <xdr:clientData/>
  </xdr:twoCellAnchor>
  <xdr:twoCellAnchor>
    <xdr:from>
      <xdr:col>0</xdr:col>
      <xdr:colOff>81281</xdr:colOff>
      <xdr:row>99</xdr:row>
      <xdr:rowOff>152400</xdr:rowOff>
    </xdr:from>
    <xdr:to>
      <xdr:col>0</xdr:col>
      <xdr:colOff>748629</xdr:colOff>
      <xdr:row>99</xdr:row>
      <xdr:rowOff>626568</xdr:rowOff>
    </xdr:to>
    <xdr:pic>
      <xdr:nvPicPr>
        <xdr:cNvPr id="590" name="Рисунок 589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281" y="5892800"/>
          <a:ext cx="667348" cy="474168"/>
        </a:xfrm>
        <a:prstGeom prst="rect">
          <a:avLst/>
        </a:prstGeom>
      </xdr:spPr>
    </xdr:pic>
    <xdr:clientData/>
  </xdr:twoCellAnchor>
  <xdr:twoCellAnchor>
    <xdr:from>
      <xdr:col>0</xdr:col>
      <xdr:colOff>20321</xdr:colOff>
      <xdr:row>100</xdr:row>
      <xdr:rowOff>111760</xdr:rowOff>
    </xdr:from>
    <xdr:to>
      <xdr:col>0</xdr:col>
      <xdr:colOff>792481</xdr:colOff>
      <xdr:row>100</xdr:row>
      <xdr:rowOff>660401</xdr:rowOff>
    </xdr:to>
    <xdr:pic>
      <xdr:nvPicPr>
        <xdr:cNvPr id="591" name="Рисунок 590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321" y="6614160"/>
          <a:ext cx="772160" cy="548641"/>
        </a:xfrm>
        <a:prstGeom prst="rect">
          <a:avLst/>
        </a:prstGeom>
      </xdr:spPr>
    </xdr:pic>
    <xdr:clientData/>
  </xdr:twoCellAnchor>
  <xdr:twoCellAnchor>
    <xdr:from>
      <xdr:col>0</xdr:col>
      <xdr:colOff>71120</xdr:colOff>
      <xdr:row>111</xdr:row>
      <xdr:rowOff>203200</xdr:rowOff>
    </xdr:from>
    <xdr:to>
      <xdr:col>0</xdr:col>
      <xdr:colOff>741679</xdr:colOff>
      <xdr:row>111</xdr:row>
      <xdr:rowOff>650239</xdr:rowOff>
    </xdr:to>
    <xdr:pic>
      <xdr:nvPicPr>
        <xdr:cNvPr id="600" name="Рисунок 599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120" y="2133600"/>
          <a:ext cx="670559" cy="447039"/>
        </a:xfrm>
        <a:prstGeom prst="rect">
          <a:avLst/>
        </a:prstGeom>
      </xdr:spPr>
    </xdr:pic>
    <xdr:clientData/>
  </xdr:twoCellAnchor>
  <xdr:twoCellAnchor>
    <xdr:from>
      <xdr:col>0</xdr:col>
      <xdr:colOff>71121</xdr:colOff>
      <xdr:row>112</xdr:row>
      <xdr:rowOff>131958</xdr:rowOff>
    </xdr:from>
    <xdr:to>
      <xdr:col>0</xdr:col>
      <xdr:colOff>770371</xdr:colOff>
      <xdr:row>112</xdr:row>
      <xdr:rowOff>660399</xdr:rowOff>
    </xdr:to>
    <xdr:pic>
      <xdr:nvPicPr>
        <xdr:cNvPr id="601" name="Рисунок 600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121" y="2824358"/>
          <a:ext cx="699250" cy="528441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113</xdr:row>
      <xdr:rowOff>49417</xdr:rowOff>
    </xdr:from>
    <xdr:to>
      <xdr:col>0</xdr:col>
      <xdr:colOff>762000</xdr:colOff>
      <xdr:row>113</xdr:row>
      <xdr:rowOff>711568</xdr:rowOff>
    </xdr:to>
    <xdr:pic>
      <xdr:nvPicPr>
        <xdr:cNvPr id="602" name="Рисунок 601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800" y="3503817"/>
          <a:ext cx="711200" cy="662151"/>
        </a:xfrm>
        <a:prstGeom prst="rect">
          <a:avLst/>
        </a:prstGeom>
      </xdr:spPr>
    </xdr:pic>
    <xdr:clientData/>
  </xdr:twoCellAnchor>
  <xdr:twoCellAnchor>
    <xdr:from>
      <xdr:col>0</xdr:col>
      <xdr:colOff>111760</xdr:colOff>
      <xdr:row>114</xdr:row>
      <xdr:rowOff>213361</xdr:rowOff>
    </xdr:from>
    <xdr:to>
      <xdr:col>0</xdr:col>
      <xdr:colOff>701799</xdr:colOff>
      <xdr:row>114</xdr:row>
      <xdr:rowOff>584370</xdr:rowOff>
    </xdr:to>
    <xdr:pic>
      <xdr:nvPicPr>
        <xdr:cNvPr id="603" name="Рисунок 602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1760" y="4429761"/>
          <a:ext cx="590039" cy="371009"/>
        </a:xfrm>
        <a:prstGeom prst="rect">
          <a:avLst/>
        </a:prstGeom>
      </xdr:spPr>
    </xdr:pic>
    <xdr:clientData/>
  </xdr:twoCellAnchor>
  <xdr:twoCellAnchor>
    <xdr:from>
      <xdr:col>0</xdr:col>
      <xdr:colOff>81281</xdr:colOff>
      <xdr:row>115</xdr:row>
      <xdr:rowOff>148828</xdr:rowOff>
    </xdr:from>
    <xdr:to>
      <xdr:col>0</xdr:col>
      <xdr:colOff>763665</xdr:colOff>
      <xdr:row>115</xdr:row>
      <xdr:rowOff>579120</xdr:rowOff>
    </xdr:to>
    <xdr:pic>
      <xdr:nvPicPr>
        <xdr:cNvPr id="604" name="Рисунок 603"/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81281" y="5127228"/>
          <a:ext cx="682384" cy="430292"/>
        </a:xfrm>
        <a:prstGeom prst="rect">
          <a:avLst/>
        </a:prstGeom>
      </xdr:spPr>
    </xdr:pic>
    <xdr:clientData/>
  </xdr:twoCellAnchor>
  <xdr:twoCellAnchor>
    <xdr:from>
      <xdr:col>0</xdr:col>
      <xdr:colOff>41069</xdr:colOff>
      <xdr:row>116</xdr:row>
      <xdr:rowOff>165160</xdr:rowOff>
    </xdr:from>
    <xdr:to>
      <xdr:col>0</xdr:col>
      <xdr:colOff>762001</xdr:colOff>
      <xdr:row>116</xdr:row>
      <xdr:rowOff>619760</xdr:rowOff>
    </xdr:to>
    <xdr:pic>
      <xdr:nvPicPr>
        <xdr:cNvPr id="605" name="Рисунок 604"/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41069" y="13525560"/>
          <a:ext cx="720932" cy="4546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117</xdr:row>
      <xdr:rowOff>142241</xdr:rowOff>
    </xdr:from>
    <xdr:to>
      <xdr:col>0</xdr:col>
      <xdr:colOff>746125</xdr:colOff>
      <xdr:row>117</xdr:row>
      <xdr:rowOff>678983</xdr:rowOff>
    </xdr:to>
    <xdr:pic>
      <xdr:nvPicPr>
        <xdr:cNvPr id="610" name="Рисунок 609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800" y="6644641"/>
          <a:ext cx="695325" cy="536742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118</xdr:row>
      <xdr:rowOff>71120</xdr:rowOff>
    </xdr:from>
    <xdr:to>
      <xdr:col>0</xdr:col>
      <xdr:colOff>772160</xdr:colOff>
      <xdr:row>118</xdr:row>
      <xdr:rowOff>643645</xdr:rowOff>
    </xdr:to>
    <xdr:pic>
      <xdr:nvPicPr>
        <xdr:cNvPr id="611" name="Рисунок 610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80" y="7335520"/>
          <a:ext cx="741680" cy="572525"/>
        </a:xfrm>
        <a:prstGeom prst="rect">
          <a:avLst/>
        </a:prstGeom>
      </xdr:spPr>
    </xdr:pic>
    <xdr:clientData/>
  </xdr:twoCellAnchor>
  <xdr:twoCellAnchor>
    <xdr:from>
      <xdr:col>0</xdr:col>
      <xdr:colOff>71120</xdr:colOff>
      <xdr:row>119</xdr:row>
      <xdr:rowOff>172720</xdr:rowOff>
    </xdr:from>
    <xdr:to>
      <xdr:col>0</xdr:col>
      <xdr:colOff>718859</xdr:colOff>
      <xdr:row>119</xdr:row>
      <xdr:rowOff>642331</xdr:rowOff>
    </xdr:to>
    <xdr:pic>
      <xdr:nvPicPr>
        <xdr:cNvPr id="612" name="Рисунок 611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120" y="8199120"/>
          <a:ext cx="647739" cy="469611"/>
        </a:xfrm>
        <a:prstGeom prst="rect">
          <a:avLst/>
        </a:prstGeom>
      </xdr:spPr>
    </xdr:pic>
    <xdr:clientData/>
  </xdr:twoCellAnchor>
  <xdr:twoCellAnchor>
    <xdr:from>
      <xdr:col>0</xdr:col>
      <xdr:colOff>50801</xdr:colOff>
      <xdr:row>120</xdr:row>
      <xdr:rowOff>93472</xdr:rowOff>
    </xdr:from>
    <xdr:to>
      <xdr:col>0</xdr:col>
      <xdr:colOff>762001</xdr:colOff>
      <xdr:row>120</xdr:row>
      <xdr:rowOff>609092</xdr:rowOff>
    </xdr:to>
    <xdr:pic>
      <xdr:nvPicPr>
        <xdr:cNvPr id="613" name="Рисунок 612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801" y="8881872"/>
          <a:ext cx="711200" cy="515620"/>
        </a:xfrm>
        <a:prstGeom prst="rect">
          <a:avLst/>
        </a:prstGeom>
      </xdr:spPr>
    </xdr:pic>
    <xdr:clientData/>
  </xdr:twoCellAnchor>
  <xdr:twoCellAnchor>
    <xdr:from>
      <xdr:col>0</xdr:col>
      <xdr:colOff>71120</xdr:colOff>
      <xdr:row>109</xdr:row>
      <xdr:rowOff>213360</xdr:rowOff>
    </xdr:from>
    <xdr:to>
      <xdr:col>0</xdr:col>
      <xdr:colOff>730146</xdr:colOff>
      <xdr:row>109</xdr:row>
      <xdr:rowOff>538480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120" y="8239760"/>
          <a:ext cx="659026" cy="325120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110</xdr:row>
      <xdr:rowOff>190640</xdr:rowOff>
    </xdr:from>
    <xdr:to>
      <xdr:col>0</xdr:col>
      <xdr:colOff>785666</xdr:colOff>
      <xdr:row>110</xdr:row>
      <xdr:rowOff>487680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80" y="8979040"/>
          <a:ext cx="755186" cy="297040"/>
        </a:xfrm>
        <a:prstGeom prst="rect">
          <a:avLst/>
        </a:prstGeom>
      </xdr:spPr>
    </xdr:pic>
    <xdr:clientData/>
  </xdr:twoCellAnchor>
  <xdr:twoCellAnchor>
    <xdr:from>
      <xdr:col>0</xdr:col>
      <xdr:colOff>71121</xdr:colOff>
      <xdr:row>107</xdr:row>
      <xdr:rowOff>140098</xdr:rowOff>
    </xdr:from>
    <xdr:to>
      <xdr:col>0</xdr:col>
      <xdr:colOff>751840</xdr:colOff>
      <xdr:row>107</xdr:row>
      <xdr:rowOff>655955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121" y="6642498"/>
          <a:ext cx="680719" cy="515857"/>
        </a:xfrm>
        <a:prstGeom prst="rect">
          <a:avLst/>
        </a:prstGeom>
      </xdr:spPr>
    </xdr:pic>
    <xdr:clientData/>
  </xdr:twoCellAnchor>
  <xdr:twoCellAnchor>
    <xdr:from>
      <xdr:col>0</xdr:col>
      <xdr:colOff>33308</xdr:colOff>
      <xdr:row>108</xdr:row>
      <xdr:rowOff>101600</xdr:rowOff>
    </xdr:from>
    <xdr:to>
      <xdr:col>0</xdr:col>
      <xdr:colOff>770694</xdr:colOff>
      <xdr:row>108</xdr:row>
      <xdr:rowOff>660400</xdr:rowOff>
    </xdr:to>
    <xdr:pic>
      <xdr:nvPicPr>
        <xdr:cNvPr id="619" name="Рисунок 618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308" y="7366000"/>
          <a:ext cx="737386" cy="558800"/>
        </a:xfrm>
        <a:prstGeom prst="rect">
          <a:avLst/>
        </a:prstGeom>
      </xdr:spPr>
    </xdr:pic>
    <xdr:clientData/>
  </xdr:twoCellAnchor>
  <xdr:twoCellAnchor>
    <xdr:from>
      <xdr:col>0</xdr:col>
      <xdr:colOff>40641</xdr:colOff>
      <xdr:row>101</xdr:row>
      <xdr:rowOff>193040</xdr:rowOff>
    </xdr:from>
    <xdr:to>
      <xdr:col>0</xdr:col>
      <xdr:colOff>772161</xdr:colOff>
      <xdr:row>101</xdr:row>
      <xdr:rowOff>599511</xdr:rowOff>
    </xdr:to>
    <xdr:pic>
      <xdr:nvPicPr>
        <xdr:cNvPr id="620" name="Рисунок 619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641" y="2123440"/>
          <a:ext cx="731520" cy="406471"/>
        </a:xfrm>
        <a:prstGeom prst="rect">
          <a:avLst/>
        </a:prstGeom>
      </xdr:spPr>
    </xdr:pic>
    <xdr:clientData/>
  </xdr:twoCellAnchor>
  <xdr:twoCellAnchor>
    <xdr:from>
      <xdr:col>0</xdr:col>
      <xdr:colOff>91440</xdr:colOff>
      <xdr:row>103</xdr:row>
      <xdr:rowOff>50801</xdr:rowOff>
    </xdr:from>
    <xdr:to>
      <xdr:col>0</xdr:col>
      <xdr:colOff>680720</xdr:colOff>
      <xdr:row>103</xdr:row>
      <xdr:rowOff>753900</xdr:rowOff>
    </xdr:to>
    <xdr:pic>
      <xdr:nvPicPr>
        <xdr:cNvPr id="621" name="Рисунок 620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440" y="3505201"/>
          <a:ext cx="589280" cy="703099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102</xdr:row>
      <xdr:rowOff>60961</xdr:rowOff>
    </xdr:from>
    <xdr:to>
      <xdr:col>0</xdr:col>
      <xdr:colOff>782320</xdr:colOff>
      <xdr:row>102</xdr:row>
      <xdr:rowOff>686825</xdr:rowOff>
    </xdr:to>
    <xdr:pic>
      <xdr:nvPicPr>
        <xdr:cNvPr id="622" name="Рисунок 621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800" y="2753361"/>
          <a:ext cx="731520" cy="625864"/>
        </a:xfrm>
        <a:prstGeom prst="rect">
          <a:avLst/>
        </a:prstGeom>
      </xdr:spPr>
    </xdr:pic>
    <xdr:clientData/>
  </xdr:twoCellAnchor>
  <xdr:twoCellAnchor>
    <xdr:from>
      <xdr:col>0</xdr:col>
      <xdr:colOff>133593</xdr:colOff>
      <xdr:row>104</xdr:row>
      <xdr:rowOff>203201</xdr:rowOff>
    </xdr:from>
    <xdr:to>
      <xdr:col>0</xdr:col>
      <xdr:colOff>715832</xdr:colOff>
      <xdr:row>104</xdr:row>
      <xdr:rowOff>568071</xdr:rowOff>
    </xdr:to>
    <xdr:pic>
      <xdr:nvPicPr>
        <xdr:cNvPr id="623" name="Рисунок 622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593" y="4419601"/>
          <a:ext cx="582239" cy="364870"/>
        </a:xfrm>
        <a:prstGeom prst="rect">
          <a:avLst/>
        </a:prstGeom>
      </xdr:spPr>
    </xdr:pic>
    <xdr:clientData/>
  </xdr:twoCellAnchor>
  <xdr:twoCellAnchor>
    <xdr:from>
      <xdr:col>0</xdr:col>
      <xdr:colOff>91440</xdr:colOff>
      <xdr:row>105</xdr:row>
      <xdr:rowOff>151317</xdr:rowOff>
    </xdr:from>
    <xdr:to>
      <xdr:col>0</xdr:col>
      <xdr:colOff>729597</xdr:colOff>
      <xdr:row>105</xdr:row>
      <xdr:rowOff>551229</xdr:rowOff>
    </xdr:to>
    <xdr:pic>
      <xdr:nvPicPr>
        <xdr:cNvPr id="624" name="Рисунок 623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440" y="5129717"/>
          <a:ext cx="638157" cy="399912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106</xdr:row>
      <xdr:rowOff>130726</xdr:rowOff>
    </xdr:from>
    <xdr:to>
      <xdr:col>0</xdr:col>
      <xdr:colOff>778428</xdr:colOff>
      <xdr:row>106</xdr:row>
      <xdr:rowOff>599440</xdr:rowOff>
    </xdr:to>
    <xdr:pic>
      <xdr:nvPicPr>
        <xdr:cNvPr id="625" name="Рисунок 624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80" y="5871126"/>
          <a:ext cx="747948" cy="468714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156</xdr:row>
      <xdr:rowOff>91440</xdr:rowOff>
    </xdr:from>
    <xdr:to>
      <xdr:col>0</xdr:col>
      <xdr:colOff>780236</xdr:colOff>
      <xdr:row>156</xdr:row>
      <xdr:rowOff>660400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800" y="89011760"/>
          <a:ext cx="729436" cy="568960"/>
        </a:xfrm>
        <a:prstGeom prst="rect">
          <a:avLst/>
        </a:prstGeom>
      </xdr:spPr>
    </xdr:pic>
    <xdr:clientData/>
  </xdr:twoCellAnchor>
  <xdr:twoCellAnchor>
    <xdr:from>
      <xdr:col>0</xdr:col>
      <xdr:colOff>78880</xdr:colOff>
      <xdr:row>155</xdr:row>
      <xdr:rowOff>78880</xdr:rowOff>
    </xdr:from>
    <xdr:to>
      <xdr:col>0</xdr:col>
      <xdr:colOff>775328</xdr:colOff>
      <xdr:row>155</xdr:row>
      <xdr:rowOff>701040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880" y="88237200"/>
          <a:ext cx="696448" cy="622160"/>
        </a:xfrm>
        <a:prstGeom prst="rect">
          <a:avLst/>
        </a:prstGeom>
      </xdr:spPr>
    </xdr:pic>
    <xdr:clientData/>
  </xdr:twoCellAnchor>
  <xdr:twoCellAnchor>
    <xdr:from>
      <xdr:col>0</xdr:col>
      <xdr:colOff>81280</xdr:colOff>
      <xdr:row>200</xdr:row>
      <xdr:rowOff>101600</xdr:rowOff>
    </xdr:from>
    <xdr:to>
      <xdr:col>0</xdr:col>
      <xdr:colOff>754318</xdr:colOff>
      <xdr:row>200</xdr:row>
      <xdr:rowOff>670560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280" y="120111520"/>
          <a:ext cx="673038" cy="568960"/>
        </a:xfrm>
        <a:prstGeom prst="rect">
          <a:avLst/>
        </a:prstGeom>
      </xdr:spPr>
    </xdr:pic>
    <xdr:clientData/>
  </xdr:twoCellAnchor>
  <xdr:twoCellAnchor>
    <xdr:from>
      <xdr:col>0</xdr:col>
      <xdr:colOff>10160</xdr:colOff>
      <xdr:row>26</xdr:row>
      <xdr:rowOff>233680</xdr:rowOff>
    </xdr:from>
    <xdr:to>
      <xdr:col>0</xdr:col>
      <xdr:colOff>792480</xdr:colOff>
      <xdr:row>26</xdr:row>
      <xdr:rowOff>581939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160" y="23012400"/>
          <a:ext cx="782320" cy="348259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733</xdr:row>
      <xdr:rowOff>60960</xdr:rowOff>
    </xdr:from>
    <xdr:to>
      <xdr:col>0</xdr:col>
      <xdr:colOff>731790</xdr:colOff>
      <xdr:row>733</xdr:row>
      <xdr:rowOff>721360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80" y="49784000"/>
          <a:ext cx="701310" cy="660400"/>
        </a:xfrm>
        <a:prstGeom prst="rect">
          <a:avLst/>
        </a:prstGeom>
      </xdr:spPr>
    </xdr:pic>
    <xdr:clientData/>
  </xdr:twoCellAnchor>
  <xdr:twoCellAnchor>
    <xdr:from>
      <xdr:col>0</xdr:col>
      <xdr:colOff>71121</xdr:colOff>
      <xdr:row>143</xdr:row>
      <xdr:rowOff>60961</xdr:rowOff>
    </xdr:from>
    <xdr:to>
      <xdr:col>0</xdr:col>
      <xdr:colOff>751841</xdr:colOff>
      <xdr:row>143</xdr:row>
      <xdr:rowOff>741681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121" y="73954641"/>
          <a:ext cx="680720" cy="680720"/>
        </a:xfrm>
        <a:prstGeom prst="rect">
          <a:avLst/>
        </a:prstGeom>
      </xdr:spPr>
    </xdr:pic>
    <xdr:clientData/>
  </xdr:twoCellAnchor>
  <xdr:twoCellAnchor>
    <xdr:from>
      <xdr:col>0</xdr:col>
      <xdr:colOff>20320</xdr:colOff>
      <xdr:row>27</xdr:row>
      <xdr:rowOff>213360</xdr:rowOff>
    </xdr:from>
    <xdr:to>
      <xdr:col>0</xdr:col>
      <xdr:colOff>802640</xdr:colOff>
      <xdr:row>27</xdr:row>
      <xdr:rowOff>561619</xdr:rowOff>
    </xdr:to>
    <xdr:pic>
      <xdr:nvPicPr>
        <xdr:cNvPr id="616" name="Рисунок 615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320" y="23754080"/>
          <a:ext cx="782320" cy="348259"/>
        </a:xfrm>
        <a:prstGeom prst="rect">
          <a:avLst/>
        </a:prstGeom>
      </xdr:spPr>
    </xdr:pic>
    <xdr:clientData/>
  </xdr:twoCellAnchor>
  <xdr:twoCellAnchor>
    <xdr:from>
      <xdr:col>0</xdr:col>
      <xdr:colOff>10160</xdr:colOff>
      <xdr:row>28</xdr:row>
      <xdr:rowOff>233680</xdr:rowOff>
    </xdr:from>
    <xdr:to>
      <xdr:col>0</xdr:col>
      <xdr:colOff>792480</xdr:colOff>
      <xdr:row>28</xdr:row>
      <xdr:rowOff>581939</xdr:rowOff>
    </xdr:to>
    <xdr:pic>
      <xdr:nvPicPr>
        <xdr:cNvPr id="617" name="Рисунок 616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160" y="24536400"/>
          <a:ext cx="782320" cy="348259"/>
        </a:xfrm>
        <a:prstGeom prst="rect">
          <a:avLst/>
        </a:prstGeom>
      </xdr:spPr>
    </xdr:pic>
    <xdr:clientData/>
  </xdr:twoCellAnchor>
  <xdr:twoCellAnchor>
    <xdr:from>
      <xdr:col>0</xdr:col>
      <xdr:colOff>91440</xdr:colOff>
      <xdr:row>16</xdr:row>
      <xdr:rowOff>142240</xdr:rowOff>
    </xdr:from>
    <xdr:to>
      <xdr:col>0</xdr:col>
      <xdr:colOff>667886</xdr:colOff>
      <xdr:row>16</xdr:row>
      <xdr:rowOff>589280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440" y="29016960"/>
          <a:ext cx="576446" cy="44704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18</xdr:row>
      <xdr:rowOff>172719</xdr:rowOff>
    </xdr:from>
    <xdr:to>
      <xdr:col>0</xdr:col>
      <xdr:colOff>772160</xdr:colOff>
      <xdr:row>18</xdr:row>
      <xdr:rowOff>581490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800" y="30571439"/>
          <a:ext cx="721360" cy="408771"/>
        </a:xfrm>
        <a:prstGeom prst="rect">
          <a:avLst/>
        </a:prstGeom>
      </xdr:spPr>
    </xdr:pic>
    <xdr:clientData/>
  </xdr:twoCellAnchor>
  <xdr:twoCellAnchor>
    <xdr:from>
      <xdr:col>0</xdr:col>
      <xdr:colOff>20320</xdr:colOff>
      <xdr:row>19</xdr:row>
      <xdr:rowOff>182880</xdr:rowOff>
    </xdr:from>
    <xdr:to>
      <xdr:col>0</xdr:col>
      <xdr:colOff>793214</xdr:colOff>
      <xdr:row>19</xdr:row>
      <xdr:rowOff>599440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320" y="29819600"/>
          <a:ext cx="772894" cy="416560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20</xdr:row>
      <xdr:rowOff>142240</xdr:rowOff>
    </xdr:from>
    <xdr:to>
      <xdr:col>0</xdr:col>
      <xdr:colOff>782320</xdr:colOff>
      <xdr:row>20</xdr:row>
      <xdr:rowOff>650239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80" y="31302960"/>
          <a:ext cx="751840" cy="507999"/>
        </a:xfrm>
        <a:prstGeom prst="rect">
          <a:avLst/>
        </a:prstGeom>
      </xdr:spPr>
    </xdr:pic>
    <xdr:clientData/>
  </xdr:twoCellAnchor>
  <xdr:twoCellAnchor>
    <xdr:from>
      <xdr:col>0</xdr:col>
      <xdr:colOff>78880</xdr:colOff>
      <xdr:row>17</xdr:row>
      <xdr:rowOff>180480</xdr:rowOff>
    </xdr:from>
    <xdr:to>
      <xdr:col>0</xdr:col>
      <xdr:colOff>733437</xdr:colOff>
      <xdr:row>17</xdr:row>
      <xdr:rowOff>579120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880" y="29817200"/>
          <a:ext cx="654557" cy="398640"/>
        </a:xfrm>
        <a:prstGeom prst="rect">
          <a:avLst/>
        </a:prstGeom>
      </xdr:spPr>
    </xdr:pic>
    <xdr:clientData/>
  </xdr:twoCellAnchor>
  <xdr:twoCellAnchor>
    <xdr:from>
      <xdr:col>0</xdr:col>
      <xdr:colOff>10160</xdr:colOff>
      <xdr:row>32</xdr:row>
      <xdr:rowOff>121920</xdr:rowOff>
    </xdr:from>
    <xdr:to>
      <xdr:col>0</xdr:col>
      <xdr:colOff>782320</xdr:colOff>
      <xdr:row>32</xdr:row>
      <xdr:rowOff>599440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160" y="25186640"/>
          <a:ext cx="772160" cy="477520"/>
        </a:xfrm>
        <a:prstGeom prst="rect">
          <a:avLst/>
        </a:prstGeom>
      </xdr:spPr>
    </xdr:pic>
    <xdr:clientData/>
  </xdr:twoCellAnchor>
  <xdr:twoCellAnchor>
    <xdr:from>
      <xdr:col>0</xdr:col>
      <xdr:colOff>40640</xdr:colOff>
      <xdr:row>25</xdr:row>
      <xdr:rowOff>142240</xdr:rowOff>
    </xdr:from>
    <xdr:to>
      <xdr:col>0</xdr:col>
      <xdr:colOff>792202</xdr:colOff>
      <xdr:row>25</xdr:row>
      <xdr:rowOff>599440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640" y="27492960"/>
          <a:ext cx="751562" cy="4572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31</xdr:row>
      <xdr:rowOff>223520</xdr:rowOff>
    </xdr:from>
    <xdr:to>
      <xdr:col>0</xdr:col>
      <xdr:colOff>774700</xdr:colOff>
      <xdr:row>31</xdr:row>
      <xdr:rowOff>528320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800" y="32908240"/>
          <a:ext cx="723900" cy="304800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534</xdr:row>
      <xdr:rowOff>193040</xdr:rowOff>
    </xdr:from>
    <xdr:to>
      <xdr:col>0</xdr:col>
      <xdr:colOff>772160</xdr:colOff>
      <xdr:row>534</xdr:row>
      <xdr:rowOff>591312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60" y="3647440"/>
          <a:ext cx="711200" cy="398272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533</xdr:row>
      <xdr:rowOff>254000</xdr:rowOff>
    </xdr:from>
    <xdr:to>
      <xdr:col>0</xdr:col>
      <xdr:colOff>731520</xdr:colOff>
      <xdr:row>533</xdr:row>
      <xdr:rowOff>579701</xdr:rowOff>
    </xdr:to>
    <xdr:pic>
      <xdr:nvPicPr>
        <xdr:cNvPr id="626" name="Рисунок 625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60" y="2946400"/>
          <a:ext cx="670560" cy="325701"/>
        </a:xfrm>
        <a:prstGeom prst="rect">
          <a:avLst/>
        </a:prstGeom>
      </xdr:spPr>
    </xdr:pic>
    <xdr:clientData/>
  </xdr:twoCellAnchor>
  <xdr:twoCellAnchor>
    <xdr:from>
      <xdr:col>0</xdr:col>
      <xdr:colOff>121921</xdr:colOff>
      <xdr:row>531</xdr:row>
      <xdr:rowOff>264161</xdr:rowOff>
    </xdr:from>
    <xdr:to>
      <xdr:col>0</xdr:col>
      <xdr:colOff>660401</xdr:colOff>
      <xdr:row>531</xdr:row>
      <xdr:rowOff>599440</xdr:rowOff>
    </xdr:to>
    <xdr:pic>
      <xdr:nvPicPr>
        <xdr:cNvPr id="630" name="Рисунок 629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1" y="2194561"/>
          <a:ext cx="538480" cy="335279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535</xdr:row>
      <xdr:rowOff>121920</xdr:rowOff>
    </xdr:from>
    <xdr:to>
      <xdr:col>0</xdr:col>
      <xdr:colOff>762000</xdr:colOff>
      <xdr:row>535</xdr:row>
      <xdr:rowOff>650240</xdr:rowOff>
    </xdr:to>
    <xdr:pic>
      <xdr:nvPicPr>
        <xdr:cNvPr id="631" name="Рисунок 630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800" y="4338320"/>
          <a:ext cx="711200" cy="52832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532</xdr:row>
      <xdr:rowOff>223519</xdr:rowOff>
    </xdr:from>
    <xdr:to>
      <xdr:col>0</xdr:col>
      <xdr:colOff>701040</xdr:colOff>
      <xdr:row>532</xdr:row>
      <xdr:rowOff>596754</xdr:rowOff>
    </xdr:to>
    <xdr:pic>
      <xdr:nvPicPr>
        <xdr:cNvPr id="627" name="Рисунок 626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1600" y="2166619"/>
          <a:ext cx="599440" cy="373235"/>
        </a:xfrm>
        <a:prstGeom prst="rect">
          <a:avLst/>
        </a:prstGeom>
      </xdr:spPr>
    </xdr:pic>
    <xdr:clientData/>
  </xdr:twoCellAnchor>
  <xdr:twoCellAnchor>
    <xdr:from>
      <xdr:col>0</xdr:col>
      <xdr:colOff>172720</xdr:colOff>
      <xdr:row>558</xdr:row>
      <xdr:rowOff>243840</xdr:rowOff>
    </xdr:from>
    <xdr:to>
      <xdr:col>0</xdr:col>
      <xdr:colOff>825863</xdr:colOff>
      <xdr:row>558</xdr:row>
      <xdr:rowOff>609600</xdr:rowOff>
    </xdr:to>
    <xdr:pic>
      <xdr:nvPicPr>
        <xdr:cNvPr id="629" name="Рисунок 628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BEBA8EAE-BF5A-486C-A8C5-ECC9F3942E4B}">
              <a14:imgProps xmlns:a14="http://schemas.microsoft.com/office/drawing/2010/main" xmlns="">
                <a14:imgLayer r:embed="rId536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2720" y="22748240"/>
          <a:ext cx="653143" cy="365760"/>
        </a:xfrm>
        <a:prstGeom prst="rect">
          <a:avLst/>
        </a:prstGeom>
      </xdr:spPr>
    </xdr:pic>
    <xdr:clientData/>
  </xdr:twoCellAnchor>
  <xdr:twoCellAnchor>
    <xdr:from>
      <xdr:col>0</xdr:col>
      <xdr:colOff>60961</xdr:colOff>
      <xdr:row>199</xdr:row>
      <xdr:rowOff>40641</xdr:rowOff>
    </xdr:from>
    <xdr:to>
      <xdr:col>0</xdr:col>
      <xdr:colOff>762001</xdr:colOff>
      <xdr:row>199</xdr:row>
      <xdr:rowOff>741681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61" y="115478561"/>
          <a:ext cx="701040" cy="701040"/>
        </a:xfrm>
        <a:prstGeom prst="rect">
          <a:avLst/>
        </a:prstGeom>
      </xdr:spPr>
    </xdr:pic>
    <xdr:clientData/>
  </xdr:twoCellAnchor>
  <xdr:twoCellAnchor>
    <xdr:from>
      <xdr:col>0</xdr:col>
      <xdr:colOff>54428</xdr:colOff>
      <xdr:row>245</xdr:row>
      <xdr:rowOff>54429</xdr:rowOff>
    </xdr:from>
    <xdr:to>
      <xdr:col>0</xdr:col>
      <xdr:colOff>740228</xdr:colOff>
      <xdr:row>245</xdr:row>
      <xdr:rowOff>754820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428" y="144507858"/>
          <a:ext cx="685800" cy="700391"/>
        </a:xfrm>
        <a:prstGeom prst="rect">
          <a:avLst/>
        </a:prstGeom>
      </xdr:spPr>
    </xdr:pic>
    <xdr:clientData/>
  </xdr:twoCellAnchor>
  <xdr:twoCellAnchor>
    <xdr:from>
      <xdr:col>0</xdr:col>
      <xdr:colOff>41142</xdr:colOff>
      <xdr:row>247</xdr:row>
      <xdr:rowOff>41144</xdr:rowOff>
    </xdr:from>
    <xdr:to>
      <xdr:col>0</xdr:col>
      <xdr:colOff>680827</xdr:colOff>
      <xdr:row>247</xdr:row>
      <xdr:rowOff>718458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142" y="146018573"/>
          <a:ext cx="639685" cy="677314"/>
        </a:xfrm>
        <a:prstGeom prst="rect">
          <a:avLst/>
        </a:prstGeom>
      </xdr:spPr>
    </xdr:pic>
    <xdr:clientData/>
  </xdr:twoCellAnchor>
  <xdr:twoCellAnchor>
    <xdr:from>
      <xdr:col>0</xdr:col>
      <xdr:colOff>32657</xdr:colOff>
      <xdr:row>246</xdr:row>
      <xdr:rowOff>119744</xdr:rowOff>
    </xdr:from>
    <xdr:to>
      <xdr:col>0</xdr:col>
      <xdr:colOff>779106</xdr:colOff>
      <xdr:row>246</xdr:row>
      <xdr:rowOff>642258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657" y="145335173"/>
          <a:ext cx="746449" cy="522514"/>
        </a:xfrm>
        <a:prstGeom prst="rect">
          <a:avLst/>
        </a:prstGeom>
      </xdr:spPr>
    </xdr:pic>
    <xdr:clientData/>
  </xdr:twoCellAnchor>
  <xdr:twoCellAnchor>
    <xdr:from>
      <xdr:col>0</xdr:col>
      <xdr:colOff>21772</xdr:colOff>
      <xdr:row>249</xdr:row>
      <xdr:rowOff>130629</xdr:rowOff>
    </xdr:from>
    <xdr:to>
      <xdr:col>0</xdr:col>
      <xdr:colOff>794658</xdr:colOff>
      <xdr:row>249</xdr:row>
      <xdr:rowOff>657597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772" y="147632058"/>
          <a:ext cx="772886" cy="526968"/>
        </a:xfrm>
        <a:prstGeom prst="rect">
          <a:avLst/>
        </a:prstGeom>
      </xdr:spPr>
    </xdr:pic>
    <xdr:clientData/>
  </xdr:twoCellAnchor>
  <xdr:twoCellAnchor>
    <xdr:from>
      <xdr:col>0</xdr:col>
      <xdr:colOff>30257</xdr:colOff>
      <xdr:row>248</xdr:row>
      <xdr:rowOff>128229</xdr:rowOff>
    </xdr:from>
    <xdr:to>
      <xdr:col>0</xdr:col>
      <xdr:colOff>768199</xdr:colOff>
      <xdr:row>248</xdr:row>
      <xdr:rowOff>631371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257" y="146867658"/>
          <a:ext cx="737942" cy="5031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250</xdr:row>
      <xdr:rowOff>108857</xdr:rowOff>
    </xdr:from>
    <xdr:to>
      <xdr:col>0</xdr:col>
      <xdr:colOff>781654</xdr:colOff>
      <xdr:row>250</xdr:row>
      <xdr:rowOff>620485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48372286"/>
          <a:ext cx="781654" cy="511628"/>
        </a:xfrm>
        <a:prstGeom prst="rect">
          <a:avLst/>
        </a:prstGeom>
      </xdr:spPr>
    </xdr:pic>
    <xdr:clientData/>
  </xdr:twoCellAnchor>
  <xdr:twoCellAnchor>
    <xdr:from>
      <xdr:col>0</xdr:col>
      <xdr:colOff>54427</xdr:colOff>
      <xdr:row>15</xdr:row>
      <xdr:rowOff>32657</xdr:rowOff>
    </xdr:from>
    <xdr:to>
      <xdr:col>0</xdr:col>
      <xdr:colOff>761998</xdr:colOff>
      <xdr:row>15</xdr:row>
      <xdr:rowOff>740228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427" y="2732314"/>
          <a:ext cx="707571" cy="707571"/>
        </a:xfrm>
        <a:prstGeom prst="rect">
          <a:avLst/>
        </a:prstGeom>
      </xdr:spPr>
    </xdr:pic>
    <xdr:clientData/>
  </xdr:twoCellAnchor>
  <xdr:twoCellAnchor>
    <xdr:from>
      <xdr:col>0</xdr:col>
      <xdr:colOff>52029</xdr:colOff>
      <xdr:row>14</xdr:row>
      <xdr:rowOff>41144</xdr:rowOff>
    </xdr:from>
    <xdr:to>
      <xdr:col>0</xdr:col>
      <xdr:colOff>751115</xdr:colOff>
      <xdr:row>14</xdr:row>
      <xdr:rowOff>740230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029" y="1978801"/>
          <a:ext cx="699086" cy="699086"/>
        </a:xfrm>
        <a:prstGeom prst="rect">
          <a:avLst/>
        </a:prstGeom>
      </xdr:spPr>
    </xdr:pic>
    <xdr:clientData/>
  </xdr:twoCellAnchor>
  <xdr:twoCellAnchor>
    <xdr:from>
      <xdr:col>0</xdr:col>
      <xdr:colOff>62412</xdr:colOff>
      <xdr:row>235</xdr:row>
      <xdr:rowOff>224245</xdr:rowOff>
    </xdr:from>
    <xdr:to>
      <xdr:col>0</xdr:col>
      <xdr:colOff>801552</xdr:colOff>
      <xdr:row>235</xdr:row>
      <xdr:rowOff>582385</xdr:rowOff>
    </xdr:to>
    <xdr:pic>
      <xdr:nvPicPr>
        <xdr:cNvPr id="632" name="Рисунок 2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412" y="2154645"/>
          <a:ext cx="73914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74882</xdr:colOff>
      <xdr:row>236</xdr:row>
      <xdr:rowOff>152401</xdr:rowOff>
    </xdr:from>
    <xdr:to>
      <xdr:col>0</xdr:col>
      <xdr:colOff>758371</xdr:colOff>
      <xdr:row>236</xdr:row>
      <xdr:rowOff>673825</xdr:rowOff>
    </xdr:to>
    <xdr:pic>
      <xdr:nvPicPr>
        <xdr:cNvPr id="633" name="Рисунок 3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882" y="2844801"/>
          <a:ext cx="683489" cy="521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13</xdr:row>
      <xdr:rowOff>40640</xdr:rowOff>
    </xdr:from>
    <xdr:to>
      <xdr:col>0</xdr:col>
      <xdr:colOff>772160</xdr:colOff>
      <xdr:row>13</xdr:row>
      <xdr:rowOff>689610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80" y="2733040"/>
          <a:ext cx="741680" cy="648970"/>
        </a:xfrm>
        <a:prstGeom prst="rect">
          <a:avLst/>
        </a:prstGeom>
      </xdr:spPr>
    </xdr:pic>
    <xdr:clientData/>
  </xdr:twoCellAnchor>
  <xdr:twoCellAnchor>
    <xdr:from>
      <xdr:col>0</xdr:col>
      <xdr:colOff>71120</xdr:colOff>
      <xdr:row>12</xdr:row>
      <xdr:rowOff>20320</xdr:rowOff>
    </xdr:from>
    <xdr:to>
      <xdr:col>0</xdr:col>
      <xdr:colOff>782320</xdr:colOff>
      <xdr:row>12</xdr:row>
      <xdr:rowOff>731520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120" y="195072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255546</xdr:colOff>
      <xdr:row>52</xdr:row>
      <xdr:rowOff>111760</xdr:rowOff>
    </xdr:from>
    <xdr:to>
      <xdr:col>0</xdr:col>
      <xdr:colOff>1016000</xdr:colOff>
      <xdr:row>52</xdr:row>
      <xdr:rowOff>702174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5546" y="32034480"/>
          <a:ext cx="760454" cy="590414"/>
        </a:xfrm>
        <a:prstGeom prst="rect">
          <a:avLst/>
        </a:prstGeom>
      </xdr:spPr>
    </xdr:pic>
    <xdr:clientData/>
  </xdr:twoCellAnchor>
  <xdr:twoCellAnchor>
    <xdr:from>
      <xdr:col>0</xdr:col>
      <xdr:colOff>111760</xdr:colOff>
      <xdr:row>61</xdr:row>
      <xdr:rowOff>30480</xdr:rowOff>
    </xdr:from>
    <xdr:to>
      <xdr:col>0</xdr:col>
      <xdr:colOff>1046479</xdr:colOff>
      <xdr:row>61</xdr:row>
      <xdr:rowOff>711402</xdr:rowOff>
    </xdr:to>
    <xdr:pic>
      <xdr:nvPicPr>
        <xdr:cNvPr id="638" name="Рисунок 637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1760" y="38049200"/>
          <a:ext cx="934719" cy="680922"/>
        </a:xfrm>
        <a:prstGeom prst="rect">
          <a:avLst/>
        </a:prstGeom>
      </xdr:spPr>
    </xdr:pic>
    <xdr:clientData/>
  </xdr:twoCellAnchor>
  <xdr:twoCellAnchor>
    <xdr:from>
      <xdr:col>0</xdr:col>
      <xdr:colOff>142240</xdr:colOff>
      <xdr:row>84</xdr:row>
      <xdr:rowOff>81279</xdr:rowOff>
    </xdr:from>
    <xdr:to>
      <xdr:col>0</xdr:col>
      <xdr:colOff>1046479</xdr:colOff>
      <xdr:row>84</xdr:row>
      <xdr:rowOff>698362</xdr:rowOff>
    </xdr:to>
    <xdr:pic>
      <xdr:nvPicPr>
        <xdr:cNvPr id="639" name="Рисунок 638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240" y="53614319"/>
          <a:ext cx="904239" cy="617083"/>
        </a:xfrm>
        <a:prstGeom prst="rect">
          <a:avLst/>
        </a:prstGeom>
      </xdr:spPr>
    </xdr:pic>
    <xdr:clientData/>
  </xdr:twoCellAnchor>
  <xdr:twoCellAnchor>
    <xdr:from>
      <xdr:col>0</xdr:col>
      <xdr:colOff>193040</xdr:colOff>
      <xdr:row>85</xdr:row>
      <xdr:rowOff>60960</xdr:rowOff>
    </xdr:from>
    <xdr:to>
      <xdr:col>0</xdr:col>
      <xdr:colOff>901280</xdr:colOff>
      <xdr:row>85</xdr:row>
      <xdr:rowOff>734081</xdr:rowOff>
    </xdr:to>
    <xdr:pic>
      <xdr:nvPicPr>
        <xdr:cNvPr id="640" name="Рисунок 639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3040" y="49784000"/>
          <a:ext cx="708240" cy="673121"/>
        </a:xfrm>
        <a:prstGeom prst="rect">
          <a:avLst/>
        </a:prstGeom>
      </xdr:spPr>
    </xdr:pic>
    <xdr:clientData/>
  </xdr:twoCellAnchor>
  <xdr:twoCellAnchor>
    <xdr:from>
      <xdr:col>0</xdr:col>
      <xdr:colOff>172720</xdr:colOff>
      <xdr:row>60</xdr:row>
      <xdr:rowOff>30481</xdr:rowOff>
    </xdr:from>
    <xdr:to>
      <xdr:col>0</xdr:col>
      <xdr:colOff>1026159</xdr:colOff>
      <xdr:row>60</xdr:row>
      <xdr:rowOff>700431</xdr:rowOff>
    </xdr:to>
    <xdr:pic>
      <xdr:nvPicPr>
        <xdr:cNvPr id="641" name="Рисунок 640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2720" y="31191201"/>
          <a:ext cx="853439" cy="669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30480</xdr:rowOff>
    </xdr:from>
    <xdr:to>
      <xdr:col>0</xdr:col>
      <xdr:colOff>641035</xdr:colOff>
      <xdr:row>56</xdr:row>
      <xdr:rowOff>562539</xdr:rowOff>
    </xdr:to>
    <xdr:pic>
      <xdr:nvPicPr>
        <xdr:cNvPr id="648" name="Рисунок 647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6619200"/>
          <a:ext cx="641035" cy="532059"/>
        </a:xfrm>
        <a:prstGeom prst="rect">
          <a:avLst/>
        </a:prstGeom>
      </xdr:spPr>
    </xdr:pic>
    <xdr:clientData/>
  </xdr:twoCellAnchor>
  <xdr:twoCellAnchor>
    <xdr:from>
      <xdr:col>0</xdr:col>
      <xdr:colOff>38240</xdr:colOff>
      <xdr:row>57</xdr:row>
      <xdr:rowOff>47000</xdr:rowOff>
    </xdr:from>
    <xdr:to>
      <xdr:col>0</xdr:col>
      <xdr:colOff>611020</xdr:colOff>
      <xdr:row>57</xdr:row>
      <xdr:rowOff>662738</xdr:rowOff>
    </xdr:to>
    <xdr:pic>
      <xdr:nvPicPr>
        <xdr:cNvPr id="649" name="Рисунок 648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240" y="27397720"/>
          <a:ext cx="572780" cy="615738"/>
        </a:xfrm>
        <a:prstGeom prst="rect">
          <a:avLst/>
        </a:prstGeom>
      </xdr:spPr>
    </xdr:pic>
    <xdr:clientData/>
  </xdr:twoCellAnchor>
  <xdr:twoCellAnchor>
    <xdr:from>
      <xdr:col>0</xdr:col>
      <xdr:colOff>20320</xdr:colOff>
      <xdr:row>55</xdr:row>
      <xdr:rowOff>71120</xdr:rowOff>
    </xdr:from>
    <xdr:to>
      <xdr:col>0</xdr:col>
      <xdr:colOff>624728</xdr:colOff>
      <xdr:row>55</xdr:row>
      <xdr:rowOff>569757</xdr:rowOff>
    </xdr:to>
    <xdr:pic>
      <xdr:nvPicPr>
        <xdr:cNvPr id="650" name="Рисунок 649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320" y="25897840"/>
          <a:ext cx="604408" cy="498637"/>
        </a:xfrm>
        <a:prstGeom prst="rect">
          <a:avLst/>
        </a:prstGeom>
      </xdr:spPr>
    </xdr:pic>
    <xdr:clientData/>
  </xdr:twoCellAnchor>
  <xdr:twoCellAnchor>
    <xdr:from>
      <xdr:col>0</xdr:col>
      <xdr:colOff>614400</xdr:colOff>
      <xdr:row>57</xdr:row>
      <xdr:rowOff>73955</xdr:rowOff>
    </xdr:from>
    <xdr:to>
      <xdr:col>0</xdr:col>
      <xdr:colOff>1188719</xdr:colOff>
      <xdr:row>57</xdr:row>
      <xdr:rowOff>751841</xdr:rowOff>
    </xdr:to>
    <xdr:pic>
      <xdr:nvPicPr>
        <xdr:cNvPr id="651" name="Рисунок 650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4400" y="27424675"/>
          <a:ext cx="574319" cy="677886"/>
        </a:xfrm>
        <a:prstGeom prst="rect">
          <a:avLst/>
        </a:prstGeom>
      </xdr:spPr>
    </xdr:pic>
    <xdr:clientData/>
  </xdr:twoCellAnchor>
  <xdr:twoCellAnchor>
    <xdr:from>
      <xdr:col>0</xdr:col>
      <xdr:colOff>528881</xdr:colOff>
      <xdr:row>56</xdr:row>
      <xdr:rowOff>203760</xdr:rowOff>
    </xdr:from>
    <xdr:to>
      <xdr:col>0</xdr:col>
      <xdr:colOff>1216614</xdr:colOff>
      <xdr:row>56</xdr:row>
      <xdr:rowOff>735819</xdr:rowOff>
    </xdr:to>
    <xdr:pic>
      <xdr:nvPicPr>
        <xdr:cNvPr id="652" name="Рисунок 651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8881" y="26792480"/>
          <a:ext cx="687733" cy="532059"/>
        </a:xfrm>
        <a:prstGeom prst="rect">
          <a:avLst/>
        </a:prstGeom>
      </xdr:spPr>
    </xdr:pic>
    <xdr:clientData/>
  </xdr:twoCellAnchor>
  <xdr:twoCellAnchor>
    <xdr:from>
      <xdr:col>0</xdr:col>
      <xdr:colOff>583920</xdr:colOff>
      <xdr:row>55</xdr:row>
      <xdr:rowOff>246800</xdr:rowOff>
    </xdr:from>
    <xdr:to>
      <xdr:col>0</xdr:col>
      <xdr:colOff>1188329</xdr:colOff>
      <xdr:row>55</xdr:row>
      <xdr:rowOff>736372</xdr:rowOff>
    </xdr:to>
    <xdr:pic>
      <xdr:nvPicPr>
        <xdr:cNvPr id="653" name="Рисунок 652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3920" y="26073520"/>
          <a:ext cx="604409" cy="48957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65</xdr:row>
      <xdr:rowOff>40641</xdr:rowOff>
    </xdr:from>
    <xdr:to>
      <xdr:col>0</xdr:col>
      <xdr:colOff>1066800</xdr:colOff>
      <xdr:row>65</xdr:row>
      <xdr:rowOff>707391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2400" y="28915361"/>
          <a:ext cx="914400" cy="666750"/>
        </a:xfrm>
        <a:prstGeom prst="rect">
          <a:avLst/>
        </a:prstGeom>
      </xdr:spPr>
    </xdr:pic>
    <xdr:clientData/>
  </xdr:twoCellAnchor>
  <xdr:twoCellAnchor>
    <xdr:from>
      <xdr:col>0</xdr:col>
      <xdr:colOff>190640</xdr:colOff>
      <xdr:row>64</xdr:row>
      <xdr:rowOff>68721</xdr:rowOff>
    </xdr:from>
    <xdr:to>
      <xdr:col>0</xdr:col>
      <xdr:colOff>985520</xdr:colOff>
      <xdr:row>64</xdr:row>
      <xdr:rowOff>693755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640" y="28181441"/>
          <a:ext cx="794880" cy="625034"/>
        </a:xfrm>
        <a:prstGeom prst="rect">
          <a:avLst/>
        </a:prstGeom>
      </xdr:spPr>
    </xdr:pic>
    <xdr:clientData/>
  </xdr:twoCellAnchor>
  <xdr:twoCellAnchor>
    <xdr:from>
      <xdr:col>0</xdr:col>
      <xdr:colOff>233680</xdr:colOff>
      <xdr:row>67</xdr:row>
      <xdr:rowOff>20320</xdr:rowOff>
    </xdr:from>
    <xdr:to>
      <xdr:col>0</xdr:col>
      <xdr:colOff>1016000</xdr:colOff>
      <xdr:row>67</xdr:row>
      <xdr:rowOff>741040</xdr:rowOff>
    </xdr:to>
    <xdr:pic>
      <xdr:nvPicPr>
        <xdr:cNvPr id="657" name="Рисунок 656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3680" y="34229040"/>
          <a:ext cx="782320" cy="720720"/>
        </a:xfrm>
        <a:prstGeom prst="rect">
          <a:avLst/>
        </a:prstGeom>
      </xdr:spPr>
    </xdr:pic>
    <xdr:clientData/>
  </xdr:twoCellAnchor>
  <xdr:twoCellAnchor>
    <xdr:from>
      <xdr:col>0</xdr:col>
      <xdr:colOff>213360</xdr:colOff>
      <xdr:row>53</xdr:row>
      <xdr:rowOff>85696</xdr:rowOff>
    </xdr:from>
    <xdr:to>
      <xdr:col>0</xdr:col>
      <xdr:colOff>1032094</xdr:colOff>
      <xdr:row>53</xdr:row>
      <xdr:rowOff>721359</xdr:rowOff>
    </xdr:to>
    <xdr:pic>
      <xdr:nvPicPr>
        <xdr:cNvPr id="658" name="Рисунок 657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3360" y="32770416"/>
          <a:ext cx="818734" cy="635663"/>
        </a:xfrm>
        <a:prstGeom prst="rect">
          <a:avLst/>
        </a:prstGeom>
      </xdr:spPr>
    </xdr:pic>
    <xdr:clientData/>
  </xdr:twoCellAnchor>
  <xdr:twoCellAnchor>
    <xdr:from>
      <xdr:col>0</xdr:col>
      <xdr:colOff>142240</xdr:colOff>
      <xdr:row>54</xdr:row>
      <xdr:rowOff>30480</xdr:rowOff>
    </xdr:from>
    <xdr:to>
      <xdr:col>0</xdr:col>
      <xdr:colOff>1066800</xdr:colOff>
      <xdr:row>54</xdr:row>
      <xdr:rowOff>748306</xdr:rowOff>
    </xdr:to>
    <xdr:pic>
      <xdr:nvPicPr>
        <xdr:cNvPr id="659" name="Рисунок 658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240" y="33477200"/>
          <a:ext cx="924560" cy="717826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63</xdr:row>
      <xdr:rowOff>36579</xdr:rowOff>
    </xdr:from>
    <xdr:to>
      <xdr:col>0</xdr:col>
      <xdr:colOff>677713</xdr:colOff>
      <xdr:row>63</xdr:row>
      <xdr:rowOff>460553</xdr:rowOff>
    </xdr:to>
    <xdr:pic>
      <xdr:nvPicPr>
        <xdr:cNvPr id="664" name="Рисунок 663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80" y="33483299"/>
          <a:ext cx="647233" cy="423974"/>
        </a:xfrm>
        <a:prstGeom prst="rect">
          <a:avLst/>
        </a:prstGeom>
      </xdr:spPr>
    </xdr:pic>
    <xdr:clientData/>
  </xdr:twoCellAnchor>
  <xdr:twoCellAnchor>
    <xdr:from>
      <xdr:col>0</xdr:col>
      <xdr:colOff>580351</xdr:colOff>
      <xdr:row>63</xdr:row>
      <xdr:rowOff>284480</xdr:rowOff>
    </xdr:from>
    <xdr:to>
      <xdr:col>0</xdr:col>
      <xdr:colOff>1227582</xdr:colOff>
      <xdr:row>63</xdr:row>
      <xdr:rowOff>721361</xdr:rowOff>
    </xdr:to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0351" y="33731200"/>
          <a:ext cx="647231" cy="436881"/>
        </a:xfrm>
        <a:prstGeom prst="rect">
          <a:avLst/>
        </a:prstGeom>
      </xdr:spPr>
    </xdr:pic>
    <xdr:clientData/>
  </xdr:twoCellAnchor>
  <xdr:twoCellAnchor>
    <xdr:from>
      <xdr:col>0</xdr:col>
      <xdr:colOff>125551</xdr:colOff>
      <xdr:row>62</xdr:row>
      <xdr:rowOff>86244</xdr:rowOff>
    </xdr:from>
    <xdr:to>
      <xdr:col>0</xdr:col>
      <xdr:colOff>652897</xdr:colOff>
      <xdr:row>62</xdr:row>
      <xdr:rowOff>431685</xdr:rowOff>
    </xdr:to>
    <xdr:pic>
      <xdr:nvPicPr>
        <xdr:cNvPr id="666" name="Рисунок 665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551" y="32770964"/>
          <a:ext cx="527346" cy="345441"/>
        </a:xfrm>
        <a:prstGeom prst="rect">
          <a:avLst/>
        </a:prstGeom>
      </xdr:spPr>
    </xdr:pic>
    <xdr:clientData/>
  </xdr:twoCellAnchor>
  <xdr:twoCellAnchor>
    <xdr:from>
      <xdr:col>0</xdr:col>
      <xdr:colOff>634781</xdr:colOff>
      <xdr:row>62</xdr:row>
      <xdr:rowOff>314961</xdr:rowOff>
    </xdr:from>
    <xdr:to>
      <xdr:col>0</xdr:col>
      <xdr:colOff>1162126</xdr:colOff>
      <xdr:row>62</xdr:row>
      <xdr:rowOff>670919</xdr:rowOff>
    </xdr:to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4781" y="32999681"/>
          <a:ext cx="527345" cy="355958"/>
        </a:xfrm>
        <a:prstGeom prst="rect">
          <a:avLst/>
        </a:prstGeom>
      </xdr:spPr>
    </xdr:pic>
    <xdr:clientData/>
  </xdr:twoCellAnchor>
  <xdr:twoCellAnchor>
    <xdr:from>
      <xdr:col>0</xdr:col>
      <xdr:colOff>620143</xdr:colOff>
      <xdr:row>71</xdr:row>
      <xdr:rowOff>311760</xdr:rowOff>
    </xdr:from>
    <xdr:to>
      <xdr:col>0</xdr:col>
      <xdr:colOff>1209040</xdr:colOff>
      <xdr:row>71</xdr:row>
      <xdr:rowOff>682759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0143" y="39854480"/>
          <a:ext cx="588897" cy="370999"/>
        </a:xfrm>
        <a:prstGeom prst="rect">
          <a:avLst/>
        </a:prstGeom>
      </xdr:spPr>
    </xdr:pic>
    <xdr:clientData/>
  </xdr:twoCellAnchor>
  <xdr:twoCellAnchor>
    <xdr:from>
      <xdr:col>0</xdr:col>
      <xdr:colOff>20320</xdr:colOff>
      <xdr:row>71</xdr:row>
      <xdr:rowOff>30481</xdr:rowOff>
    </xdr:from>
    <xdr:to>
      <xdr:col>0</xdr:col>
      <xdr:colOff>608276</xdr:colOff>
      <xdr:row>71</xdr:row>
      <xdr:rowOff>398512</xdr:rowOff>
    </xdr:to>
    <xdr:pic>
      <xdr:nvPicPr>
        <xdr:cNvPr id="669" name="Рисунок 668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320" y="39573201"/>
          <a:ext cx="587956" cy="368031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70</xdr:row>
      <xdr:rowOff>44560</xdr:rowOff>
    </xdr:from>
    <xdr:to>
      <xdr:col>0</xdr:col>
      <xdr:colOff>783863</xdr:colOff>
      <xdr:row>70</xdr:row>
      <xdr:rowOff>458741</xdr:rowOff>
    </xdr:to>
    <xdr:pic>
      <xdr:nvPicPr>
        <xdr:cNvPr id="670" name="Рисунок 669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800" y="38825280"/>
          <a:ext cx="733063" cy="414181"/>
        </a:xfrm>
        <a:prstGeom prst="rect">
          <a:avLst/>
        </a:prstGeom>
      </xdr:spPr>
    </xdr:pic>
    <xdr:clientData/>
  </xdr:twoCellAnchor>
  <xdr:twoCellAnchor>
    <xdr:from>
      <xdr:col>0</xdr:col>
      <xdr:colOff>484109</xdr:colOff>
      <xdr:row>70</xdr:row>
      <xdr:rowOff>342161</xdr:rowOff>
    </xdr:from>
    <xdr:to>
      <xdr:col>0</xdr:col>
      <xdr:colOff>1214385</xdr:colOff>
      <xdr:row>70</xdr:row>
      <xdr:rowOff>741681</xdr:rowOff>
    </xdr:to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4109" y="39122881"/>
          <a:ext cx="730276" cy="399520"/>
        </a:xfrm>
        <a:prstGeom prst="rect">
          <a:avLst/>
        </a:prstGeom>
      </xdr:spPr>
    </xdr:pic>
    <xdr:clientData/>
  </xdr:twoCellAnchor>
  <xdr:twoCellAnchor>
    <xdr:from>
      <xdr:col>0</xdr:col>
      <xdr:colOff>57767</xdr:colOff>
      <xdr:row>69</xdr:row>
      <xdr:rowOff>40640</xdr:rowOff>
    </xdr:from>
    <xdr:to>
      <xdr:col>0</xdr:col>
      <xdr:colOff>677307</xdr:colOff>
      <xdr:row>69</xdr:row>
      <xdr:rowOff>356605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767" y="37297360"/>
          <a:ext cx="619540" cy="315965"/>
        </a:xfrm>
        <a:prstGeom prst="rect">
          <a:avLst/>
        </a:prstGeom>
      </xdr:spPr>
    </xdr:pic>
    <xdr:clientData/>
  </xdr:twoCellAnchor>
  <xdr:twoCellAnchor>
    <xdr:from>
      <xdr:col>0</xdr:col>
      <xdr:colOff>558567</xdr:colOff>
      <xdr:row>69</xdr:row>
      <xdr:rowOff>358561</xdr:rowOff>
    </xdr:from>
    <xdr:to>
      <xdr:col>0</xdr:col>
      <xdr:colOff>1178106</xdr:colOff>
      <xdr:row>69</xdr:row>
      <xdr:rowOff>680721</xdr:rowOff>
    </xdr:to>
    <xdr:pic>
      <xdr:nvPicPr>
        <xdr:cNvPr id="673" name="Рисунок 672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8567" y="37615281"/>
          <a:ext cx="619539" cy="322160"/>
        </a:xfrm>
        <a:prstGeom prst="rect">
          <a:avLst/>
        </a:prstGeom>
      </xdr:spPr>
    </xdr:pic>
    <xdr:clientData/>
  </xdr:twoCellAnchor>
  <xdr:twoCellAnchor>
    <xdr:from>
      <xdr:col>0</xdr:col>
      <xdr:colOff>172720</xdr:colOff>
      <xdr:row>86</xdr:row>
      <xdr:rowOff>60960</xdr:rowOff>
    </xdr:from>
    <xdr:to>
      <xdr:col>0</xdr:col>
      <xdr:colOff>995680</xdr:colOff>
      <xdr:row>86</xdr:row>
      <xdr:rowOff>676656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2720" y="51308000"/>
          <a:ext cx="822960" cy="615696"/>
        </a:xfrm>
        <a:prstGeom prst="rect">
          <a:avLst/>
        </a:prstGeom>
      </xdr:spPr>
    </xdr:pic>
    <xdr:clientData/>
  </xdr:twoCellAnchor>
  <xdr:twoCellAnchor>
    <xdr:from>
      <xdr:col>0</xdr:col>
      <xdr:colOff>20519</xdr:colOff>
      <xdr:row>77</xdr:row>
      <xdr:rowOff>131577</xdr:rowOff>
    </xdr:from>
    <xdr:to>
      <xdr:col>0</xdr:col>
      <xdr:colOff>616363</xdr:colOff>
      <xdr:row>77</xdr:row>
      <xdr:rowOff>601980</xdr:rowOff>
    </xdr:to>
    <xdr:pic>
      <xdr:nvPicPr>
        <xdr:cNvPr id="675" name="Рисунок 636"/>
        <xdr:cNvPicPr>
          <a:picLocks noChangeAspect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20519" y="43758617"/>
          <a:ext cx="595844" cy="4704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678835</xdr:colOff>
      <xdr:row>77</xdr:row>
      <xdr:rowOff>220477</xdr:rowOff>
    </xdr:from>
    <xdr:to>
      <xdr:col>1</xdr:col>
      <xdr:colOff>1415</xdr:colOff>
      <xdr:row>77</xdr:row>
      <xdr:rowOff>690880</xdr:rowOff>
    </xdr:to>
    <xdr:pic>
      <xdr:nvPicPr>
        <xdr:cNvPr id="676" name="Рисунок 637"/>
        <xdr:cNvPicPr>
          <a:picLocks noChangeAspect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678835" y="43847517"/>
          <a:ext cx="551940" cy="4704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24897</xdr:colOff>
      <xdr:row>78</xdr:row>
      <xdr:rowOff>46700</xdr:rowOff>
    </xdr:from>
    <xdr:to>
      <xdr:col>0</xdr:col>
      <xdr:colOff>564325</xdr:colOff>
      <xdr:row>78</xdr:row>
      <xdr:rowOff>599613</xdr:rowOff>
    </xdr:to>
    <xdr:pic>
      <xdr:nvPicPr>
        <xdr:cNvPr id="677" name="Рисунок 676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897" y="44435740"/>
          <a:ext cx="539428" cy="552913"/>
        </a:xfrm>
        <a:prstGeom prst="rect">
          <a:avLst/>
        </a:prstGeom>
      </xdr:spPr>
    </xdr:pic>
    <xdr:clientData/>
  </xdr:twoCellAnchor>
  <xdr:twoCellAnchor>
    <xdr:from>
      <xdr:col>0</xdr:col>
      <xdr:colOff>71121</xdr:colOff>
      <xdr:row>76</xdr:row>
      <xdr:rowOff>101601</xdr:rowOff>
    </xdr:from>
    <xdr:to>
      <xdr:col>0</xdr:col>
      <xdr:colOff>635997</xdr:colOff>
      <xdr:row>76</xdr:row>
      <xdr:rowOff>463121</xdr:rowOff>
    </xdr:to>
    <xdr:pic>
      <xdr:nvPicPr>
        <xdr:cNvPr id="678" name="Рисунок 677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121" y="42966641"/>
          <a:ext cx="564876" cy="361520"/>
        </a:xfrm>
        <a:prstGeom prst="rect">
          <a:avLst/>
        </a:prstGeom>
      </xdr:spPr>
    </xdr:pic>
    <xdr:clientData/>
  </xdr:twoCellAnchor>
  <xdr:twoCellAnchor>
    <xdr:from>
      <xdr:col>0</xdr:col>
      <xdr:colOff>588332</xdr:colOff>
      <xdr:row>78</xdr:row>
      <xdr:rowOff>165749</xdr:rowOff>
    </xdr:from>
    <xdr:to>
      <xdr:col>0</xdr:col>
      <xdr:colOff>1127760</xdr:colOff>
      <xdr:row>78</xdr:row>
      <xdr:rowOff>721360</xdr:rowOff>
    </xdr:to>
    <xdr:pic>
      <xdr:nvPicPr>
        <xdr:cNvPr id="679" name="Рисунок 678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8332" y="44554789"/>
          <a:ext cx="539428" cy="555611"/>
        </a:xfrm>
        <a:prstGeom prst="rect">
          <a:avLst/>
        </a:prstGeom>
      </xdr:spPr>
    </xdr:pic>
    <xdr:clientData/>
  </xdr:twoCellAnchor>
  <xdr:twoCellAnchor>
    <xdr:from>
      <xdr:col>0</xdr:col>
      <xdr:colOff>620041</xdr:colOff>
      <xdr:row>76</xdr:row>
      <xdr:rowOff>333382</xdr:rowOff>
    </xdr:from>
    <xdr:to>
      <xdr:col>0</xdr:col>
      <xdr:colOff>1184917</xdr:colOff>
      <xdr:row>76</xdr:row>
      <xdr:rowOff>697727</xdr:rowOff>
    </xdr:to>
    <xdr:pic>
      <xdr:nvPicPr>
        <xdr:cNvPr id="680" name="Рисунок 679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0041" y="43198422"/>
          <a:ext cx="564876" cy="364345"/>
        </a:xfrm>
        <a:prstGeom prst="rect">
          <a:avLst/>
        </a:prstGeom>
      </xdr:spPr>
    </xdr:pic>
    <xdr:clientData/>
  </xdr:twoCellAnchor>
  <xdr:twoCellAnchor>
    <xdr:from>
      <xdr:col>0</xdr:col>
      <xdr:colOff>193040</xdr:colOff>
      <xdr:row>87</xdr:row>
      <xdr:rowOff>60960</xdr:rowOff>
    </xdr:from>
    <xdr:to>
      <xdr:col>0</xdr:col>
      <xdr:colOff>1061720</xdr:colOff>
      <xdr:row>87</xdr:row>
      <xdr:rowOff>746760</xdr:rowOff>
    </xdr:to>
    <xdr:pic>
      <xdr:nvPicPr>
        <xdr:cNvPr id="681" name="Рисунок 654"/>
        <xdr:cNvPicPr>
          <a:picLocks noChangeAspect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193040" y="51308000"/>
          <a:ext cx="86868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162560</xdr:colOff>
      <xdr:row>88</xdr:row>
      <xdr:rowOff>30480</xdr:rowOff>
    </xdr:from>
    <xdr:to>
      <xdr:col>0</xdr:col>
      <xdr:colOff>1160780</xdr:colOff>
      <xdr:row>88</xdr:row>
      <xdr:rowOff>739140</xdr:rowOff>
    </xdr:to>
    <xdr:pic>
      <xdr:nvPicPr>
        <xdr:cNvPr id="682" name="Рисунок 655"/>
        <xdr:cNvPicPr>
          <a:picLocks noChangeAspect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162560" y="52039520"/>
          <a:ext cx="998220" cy="70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307340</xdr:colOff>
      <xdr:row>89</xdr:row>
      <xdr:rowOff>45720</xdr:rowOff>
    </xdr:from>
    <xdr:to>
      <xdr:col>0</xdr:col>
      <xdr:colOff>1031240</xdr:colOff>
      <xdr:row>90</xdr:row>
      <xdr:rowOff>0</xdr:rowOff>
    </xdr:to>
    <xdr:pic>
      <xdr:nvPicPr>
        <xdr:cNvPr id="683" name="Рисунок 656"/>
        <xdr:cNvPicPr>
          <a:picLocks noChangeAspect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307340" y="52816760"/>
          <a:ext cx="723900" cy="71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203200</xdr:colOff>
      <xdr:row>90</xdr:row>
      <xdr:rowOff>60960</xdr:rowOff>
    </xdr:from>
    <xdr:to>
      <xdr:col>0</xdr:col>
      <xdr:colOff>995680</xdr:colOff>
      <xdr:row>90</xdr:row>
      <xdr:rowOff>662940</xdr:rowOff>
    </xdr:to>
    <xdr:pic>
      <xdr:nvPicPr>
        <xdr:cNvPr id="687" name="Рисунок 644"/>
        <xdr:cNvPicPr>
          <a:picLocks noChangeAspect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203200" y="53594000"/>
          <a:ext cx="79248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172720</xdr:colOff>
      <xdr:row>91</xdr:row>
      <xdr:rowOff>38100</xdr:rowOff>
    </xdr:from>
    <xdr:to>
      <xdr:col>0</xdr:col>
      <xdr:colOff>1056640</xdr:colOff>
      <xdr:row>91</xdr:row>
      <xdr:rowOff>708660</xdr:rowOff>
    </xdr:to>
    <xdr:pic>
      <xdr:nvPicPr>
        <xdr:cNvPr id="688" name="Рисунок 648"/>
        <xdr:cNvPicPr>
          <a:picLocks noChangeAspect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172720" y="54333140"/>
          <a:ext cx="88392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172720</xdr:colOff>
      <xdr:row>92</xdr:row>
      <xdr:rowOff>30480</xdr:rowOff>
    </xdr:from>
    <xdr:to>
      <xdr:col>0</xdr:col>
      <xdr:colOff>1102360</xdr:colOff>
      <xdr:row>92</xdr:row>
      <xdr:rowOff>731520</xdr:rowOff>
    </xdr:to>
    <xdr:pic>
      <xdr:nvPicPr>
        <xdr:cNvPr id="689" name="Рисунок 649"/>
        <xdr:cNvPicPr>
          <a:picLocks noChangeAspect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172720" y="55087520"/>
          <a:ext cx="929640" cy="701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223520</xdr:colOff>
      <xdr:row>83</xdr:row>
      <xdr:rowOff>81280</xdr:rowOff>
    </xdr:from>
    <xdr:to>
      <xdr:col>0</xdr:col>
      <xdr:colOff>1042286</xdr:colOff>
      <xdr:row>83</xdr:row>
      <xdr:rowOff>701040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3520" y="48280320"/>
          <a:ext cx="818766" cy="61976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81</xdr:row>
      <xdr:rowOff>71120</xdr:rowOff>
    </xdr:from>
    <xdr:to>
      <xdr:col>0</xdr:col>
      <xdr:colOff>599512</xdr:colOff>
      <xdr:row>81</xdr:row>
      <xdr:rowOff>485428</xdr:rowOff>
    </xdr:to>
    <xdr:pic>
      <xdr:nvPicPr>
        <xdr:cNvPr id="691" name="Рисунок 650"/>
        <xdr:cNvPicPr>
          <a:picLocks noChangeAspect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25400" y="46746160"/>
          <a:ext cx="574112" cy="414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607060</xdr:colOff>
      <xdr:row>81</xdr:row>
      <xdr:rowOff>220980</xdr:rowOff>
    </xdr:from>
    <xdr:to>
      <xdr:col>0</xdr:col>
      <xdr:colOff>1198928</xdr:colOff>
      <xdr:row>81</xdr:row>
      <xdr:rowOff>635288</xdr:rowOff>
    </xdr:to>
    <xdr:pic>
      <xdr:nvPicPr>
        <xdr:cNvPr id="692" name="Рисунок 651"/>
        <xdr:cNvPicPr>
          <a:picLocks noChangeAspect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607060" y="46896020"/>
          <a:ext cx="591868" cy="414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10160</xdr:colOff>
      <xdr:row>82</xdr:row>
      <xdr:rowOff>30480</xdr:rowOff>
    </xdr:from>
    <xdr:to>
      <xdr:col>0</xdr:col>
      <xdr:colOff>631621</xdr:colOff>
      <xdr:row>82</xdr:row>
      <xdr:rowOff>474381</xdr:rowOff>
    </xdr:to>
    <xdr:pic>
      <xdr:nvPicPr>
        <xdr:cNvPr id="693" name="Рисунок 652"/>
        <xdr:cNvPicPr>
          <a:picLocks noChangeAspect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10160" y="47467520"/>
          <a:ext cx="621461" cy="443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571500</xdr:colOff>
      <xdr:row>82</xdr:row>
      <xdr:rowOff>271780</xdr:rowOff>
    </xdr:from>
    <xdr:to>
      <xdr:col>0</xdr:col>
      <xdr:colOff>1198880</xdr:colOff>
      <xdr:row>82</xdr:row>
      <xdr:rowOff>715681</xdr:rowOff>
    </xdr:to>
    <xdr:pic>
      <xdr:nvPicPr>
        <xdr:cNvPr id="694" name="Рисунок 653"/>
        <xdr:cNvPicPr>
          <a:picLocks noChangeAspect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571500" y="47708820"/>
          <a:ext cx="627380" cy="443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71120</xdr:colOff>
      <xdr:row>79</xdr:row>
      <xdr:rowOff>40640</xdr:rowOff>
    </xdr:from>
    <xdr:to>
      <xdr:col>0</xdr:col>
      <xdr:colOff>1219200</xdr:colOff>
      <xdr:row>79</xdr:row>
      <xdr:rowOff>700786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120" y="45191680"/>
          <a:ext cx="1148080" cy="660146"/>
        </a:xfrm>
        <a:prstGeom prst="rect">
          <a:avLst/>
        </a:prstGeom>
      </xdr:spPr>
    </xdr:pic>
    <xdr:clientData/>
  </xdr:twoCellAnchor>
  <xdr:twoCellAnchor>
    <xdr:from>
      <xdr:col>0</xdr:col>
      <xdr:colOff>10160</xdr:colOff>
      <xdr:row>80</xdr:row>
      <xdr:rowOff>30480</xdr:rowOff>
    </xdr:from>
    <xdr:to>
      <xdr:col>0</xdr:col>
      <xdr:colOff>1211690</xdr:colOff>
      <xdr:row>80</xdr:row>
      <xdr:rowOff>721360</xdr:rowOff>
    </xdr:to>
    <xdr:pic>
      <xdr:nvPicPr>
        <xdr:cNvPr id="697" name="Рисунок 696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160" y="45943520"/>
          <a:ext cx="1201530" cy="690880"/>
        </a:xfrm>
        <a:prstGeom prst="rect">
          <a:avLst/>
        </a:prstGeom>
      </xdr:spPr>
    </xdr:pic>
    <xdr:clientData/>
  </xdr:twoCellAnchor>
  <xdr:twoCellAnchor>
    <xdr:from>
      <xdr:col>0</xdr:col>
      <xdr:colOff>233680</xdr:colOff>
      <xdr:row>73</xdr:row>
      <xdr:rowOff>91440</xdr:rowOff>
    </xdr:from>
    <xdr:to>
      <xdr:col>0</xdr:col>
      <xdr:colOff>1095221</xdr:colOff>
      <xdr:row>73</xdr:row>
      <xdr:rowOff>728980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3680" y="40670480"/>
          <a:ext cx="861541" cy="637540"/>
        </a:xfrm>
        <a:prstGeom prst="rect">
          <a:avLst/>
        </a:prstGeom>
      </xdr:spPr>
    </xdr:pic>
    <xdr:clientData/>
  </xdr:twoCellAnchor>
  <xdr:twoCellAnchor>
    <xdr:from>
      <xdr:col>0</xdr:col>
      <xdr:colOff>162560</xdr:colOff>
      <xdr:row>74</xdr:row>
      <xdr:rowOff>71119</xdr:rowOff>
    </xdr:from>
    <xdr:to>
      <xdr:col>0</xdr:col>
      <xdr:colOff>1066800</xdr:colOff>
      <xdr:row>74</xdr:row>
      <xdr:rowOff>740256</xdr:rowOff>
    </xdr:to>
    <xdr:pic>
      <xdr:nvPicPr>
        <xdr:cNvPr id="699" name="Рисунок 698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560" y="41412159"/>
          <a:ext cx="904240" cy="669137"/>
        </a:xfrm>
        <a:prstGeom prst="rect">
          <a:avLst/>
        </a:prstGeom>
      </xdr:spPr>
    </xdr:pic>
    <xdr:clientData/>
  </xdr:twoCellAnchor>
  <xdr:twoCellAnchor>
    <xdr:from>
      <xdr:col>0</xdr:col>
      <xdr:colOff>142240</xdr:colOff>
      <xdr:row>75</xdr:row>
      <xdr:rowOff>20320</xdr:rowOff>
    </xdr:from>
    <xdr:to>
      <xdr:col>0</xdr:col>
      <xdr:colOff>1075862</xdr:colOff>
      <xdr:row>75</xdr:row>
      <xdr:rowOff>711200</xdr:rowOff>
    </xdr:to>
    <xdr:pic>
      <xdr:nvPicPr>
        <xdr:cNvPr id="700" name="Рисунок 699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240" y="42123360"/>
          <a:ext cx="933622" cy="690880"/>
        </a:xfrm>
        <a:prstGeom prst="rect">
          <a:avLst/>
        </a:prstGeom>
      </xdr:spPr>
    </xdr:pic>
    <xdr:clientData/>
  </xdr:twoCellAnchor>
  <xdr:twoCellAnchor>
    <xdr:from>
      <xdr:col>0</xdr:col>
      <xdr:colOff>91440</xdr:colOff>
      <xdr:row>66</xdr:row>
      <xdr:rowOff>10160</xdr:rowOff>
    </xdr:from>
    <xdr:to>
      <xdr:col>0</xdr:col>
      <xdr:colOff>1168400</xdr:colOff>
      <xdr:row>66</xdr:row>
      <xdr:rowOff>728768</xdr:rowOff>
    </xdr:to>
    <xdr:pic>
      <xdr:nvPicPr>
        <xdr:cNvPr id="701" name="Рисунок 700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440" y="35742880"/>
          <a:ext cx="1076960" cy="718608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68</xdr:row>
      <xdr:rowOff>30480</xdr:rowOff>
    </xdr:from>
    <xdr:to>
      <xdr:col>0</xdr:col>
      <xdr:colOff>1097280</xdr:colOff>
      <xdr:row>68</xdr:row>
      <xdr:rowOff>745702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2400" y="37287200"/>
          <a:ext cx="944880" cy="715222"/>
        </a:xfrm>
        <a:prstGeom prst="rect">
          <a:avLst/>
        </a:prstGeom>
      </xdr:spPr>
    </xdr:pic>
    <xdr:clientData/>
  </xdr:twoCellAnchor>
  <xdr:twoCellAnchor>
    <xdr:from>
      <xdr:col>0</xdr:col>
      <xdr:colOff>162560</xdr:colOff>
      <xdr:row>459</xdr:row>
      <xdr:rowOff>50800</xdr:rowOff>
    </xdr:from>
    <xdr:to>
      <xdr:col>0</xdr:col>
      <xdr:colOff>962660</xdr:colOff>
      <xdr:row>459</xdr:row>
      <xdr:rowOff>698500</xdr:rowOff>
    </xdr:to>
    <xdr:pic>
      <xdr:nvPicPr>
        <xdr:cNvPr id="685" name="Рисунок 692"/>
        <xdr:cNvPicPr>
          <a:picLocks noChangeAspect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162560" y="333085440"/>
          <a:ext cx="8001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314960</xdr:colOff>
      <xdr:row>58</xdr:row>
      <xdr:rowOff>40640</xdr:rowOff>
    </xdr:from>
    <xdr:to>
      <xdr:col>0</xdr:col>
      <xdr:colOff>853440</xdr:colOff>
      <xdr:row>58</xdr:row>
      <xdr:rowOff>690880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960" y="29677360"/>
          <a:ext cx="538480" cy="650240"/>
        </a:xfrm>
        <a:prstGeom prst="rect">
          <a:avLst/>
        </a:prstGeom>
      </xdr:spPr>
    </xdr:pic>
    <xdr:clientData/>
  </xdr:twoCellAnchor>
  <xdr:twoCellAnchor>
    <xdr:from>
      <xdr:col>0</xdr:col>
      <xdr:colOff>294640</xdr:colOff>
      <xdr:row>59</xdr:row>
      <xdr:rowOff>10160</xdr:rowOff>
    </xdr:from>
    <xdr:to>
      <xdr:col>0</xdr:col>
      <xdr:colOff>894080</xdr:colOff>
      <xdr:row>59</xdr:row>
      <xdr:rowOff>734012</xdr:rowOff>
    </xdr:to>
    <xdr:pic>
      <xdr:nvPicPr>
        <xdr:cNvPr id="686" name="Рисунок 685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4640" y="30408880"/>
          <a:ext cx="599440" cy="723852"/>
        </a:xfrm>
        <a:prstGeom prst="rect">
          <a:avLst/>
        </a:prstGeom>
      </xdr:spPr>
    </xdr:pic>
    <xdr:clientData/>
  </xdr:twoCellAnchor>
  <xdr:twoCellAnchor>
    <xdr:from>
      <xdr:col>0</xdr:col>
      <xdr:colOff>20320</xdr:colOff>
      <xdr:row>456</xdr:row>
      <xdr:rowOff>91440</xdr:rowOff>
    </xdr:from>
    <xdr:to>
      <xdr:col>0</xdr:col>
      <xdr:colOff>619760</xdr:colOff>
      <xdr:row>456</xdr:row>
      <xdr:rowOff>613366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320" y="330840080"/>
          <a:ext cx="599440" cy="521926"/>
        </a:xfrm>
        <a:prstGeom prst="rect">
          <a:avLst/>
        </a:prstGeom>
      </xdr:spPr>
    </xdr:pic>
    <xdr:clientData/>
  </xdr:twoCellAnchor>
  <xdr:twoCellAnchor>
    <xdr:from>
      <xdr:col>0</xdr:col>
      <xdr:colOff>640080</xdr:colOff>
      <xdr:row>456</xdr:row>
      <xdr:rowOff>111760</xdr:rowOff>
    </xdr:from>
    <xdr:to>
      <xdr:col>0</xdr:col>
      <xdr:colOff>1204874</xdr:colOff>
      <xdr:row>456</xdr:row>
      <xdr:rowOff>629920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0080" y="330860400"/>
          <a:ext cx="564794" cy="518160"/>
        </a:xfrm>
        <a:prstGeom prst="rect">
          <a:avLst/>
        </a:prstGeom>
      </xdr:spPr>
    </xdr:pic>
    <xdr:clientData/>
  </xdr:twoCellAnchor>
  <xdr:twoCellAnchor>
    <xdr:from>
      <xdr:col>0</xdr:col>
      <xdr:colOff>127279</xdr:colOff>
      <xdr:row>7</xdr:row>
      <xdr:rowOff>86640</xdr:rowOff>
    </xdr:from>
    <xdr:to>
      <xdr:col>0</xdr:col>
      <xdr:colOff>1078608</xdr:colOff>
      <xdr:row>7</xdr:row>
      <xdr:rowOff>701040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7279" y="2017040"/>
          <a:ext cx="951329" cy="6144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560</xdr:row>
      <xdr:rowOff>71120</xdr:rowOff>
    </xdr:from>
    <xdr:to>
      <xdr:col>0</xdr:col>
      <xdr:colOff>914400</xdr:colOff>
      <xdr:row>560</xdr:row>
      <xdr:rowOff>726118</xdr:rowOff>
    </xdr:to>
    <xdr:pic>
      <xdr:nvPicPr>
        <xdr:cNvPr id="690" name="Рисунок 689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BEBA8EAE-BF5A-486C-A8C5-ECC9F3942E4B}">
              <a14:imgProps xmlns:a14="http://schemas.microsoft.com/office/drawing/2010/main" xmlns="">
                <a14:imgLayer r:embed="rId536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1600" y="24099520"/>
          <a:ext cx="812800" cy="654998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231</xdr:row>
      <xdr:rowOff>78908</xdr:rowOff>
    </xdr:from>
    <xdr:to>
      <xdr:col>0</xdr:col>
      <xdr:colOff>1127760</xdr:colOff>
      <xdr:row>231</xdr:row>
      <xdr:rowOff>707135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800" y="175288108"/>
          <a:ext cx="1076960" cy="628227"/>
        </a:xfrm>
        <a:prstGeom prst="rect">
          <a:avLst/>
        </a:prstGeom>
      </xdr:spPr>
    </xdr:pic>
    <xdr:clientData/>
  </xdr:twoCellAnchor>
  <xdr:twoCellAnchor>
    <xdr:from>
      <xdr:col>0</xdr:col>
      <xdr:colOff>81280</xdr:colOff>
      <xdr:row>232</xdr:row>
      <xdr:rowOff>108643</xdr:rowOff>
    </xdr:from>
    <xdr:to>
      <xdr:col>0</xdr:col>
      <xdr:colOff>1127760</xdr:colOff>
      <xdr:row>232</xdr:row>
      <xdr:rowOff>722578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280" y="176079843"/>
          <a:ext cx="1046480" cy="613935"/>
        </a:xfrm>
        <a:prstGeom prst="rect">
          <a:avLst/>
        </a:prstGeom>
      </xdr:spPr>
    </xdr:pic>
    <xdr:clientData/>
  </xdr:twoCellAnchor>
  <xdr:twoCellAnchor>
    <xdr:from>
      <xdr:col>0</xdr:col>
      <xdr:colOff>81280</xdr:colOff>
      <xdr:row>420</xdr:row>
      <xdr:rowOff>101600</xdr:rowOff>
    </xdr:from>
    <xdr:to>
      <xdr:col>0</xdr:col>
      <xdr:colOff>1191527</xdr:colOff>
      <xdr:row>420</xdr:row>
      <xdr:rowOff>660400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280" y="308965600"/>
          <a:ext cx="1110247" cy="558800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281</xdr:row>
      <xdr:rowOff>91440</xdr:rowOff>
    </xdr:from>
    <xdr:to>
      <xdr:col>0</xdr:col>
      <xdr:colOff>1158240</xdr:colOff>
      <xdr:row>281</xdr:row>
      <xdr:rowOff>658368</xdr:rowOff>
    </xdr:to>
    <xdr:pic>
      <xdr:nvPicPr>
        <xdr:cNvPr id="705538" name="Рисунок 705537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60" y="208401920"/>
          <a:ext cx="1097280" cy="566928"/>
        </a:xfrm>
        <a:prstGeom prst="rect">
          <a:avLst/>
        </a:prstGeom>
      </xdr:spPr>
    </xdr:pic>
    <xdr:clientData/>
  </xdr:twoCellAnchor>
  <xdr:twoCellAnchor>
    <xdr:from>
      <xdr:col>0</xdr:col>
      <xdr:colOff>129680</xdr:colOff>
      <xdr:row>280</xdr:row>
      <xdr:rowOff>119520</xdr:rowOff>
    </xdr:from>
    <xdr:to>
      <xdr:col>0</xdr:col>
      <xdr:colOff>1044080</xdr:colOff>
      <xdr:row>280</xdr:row>
      <xdr:rowOff>622440</xdr:rowOff>
    </xdr:to>
    <xdr:pic>
      <xdr:nvPicPr>
        <xdr:cNvPr id="705539" name="Рисунок 705538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9680" y="207668000"/>
          <a:ext cx="914400" cy="502920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282</xdr:row>
      <xdr:rowOff>91440</xdr:rowOff>
    </xdr:from>
    <xdr:to>
      <xdr:col>0</xdr:col>
      <xdr:colOff>1218012</xdr:colOff>
      <xdr:row>282</xdr:row>
      <xdr:rowOff>701040</xdr:rowOff>
    </xdr:to>
    <xdr:pic>
      <xdr:nvPicPr>
        <xdr:cNvPr id="705540" name="Рисунок 705539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80" y="209163920"/>
          <a:ext cx="1187532" cy="609600"/>
        </a:xfrm>
        <a:prstGeom prst="rect">
          <a:avLst/>
        </a:prstGeom>
      </xdr:spPr>
    </xdr:pic>
    <xdr:clientData/>
  </xdr:twoCellAnchor>
  <xdr:twoCellAnchor>
    <xdr:from>
      <xdr:col>0</xdr:col>
      <xdr:colOff>40640</xdr:colOff>
      <xdr:row>11</xdr:row>
      <xdr:rowOff>182880</xdr:rowOff>
    </xdr:from>
    <xdr:to>
      <xdr:col>0</xdr:col>
      <xdr:colOff>1187269</xdr:colOff>
      <xdr:row>11</xdr:row>
      <xdr:rowOff>589280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640" y="5161280"/>
          <a:ext cx="1146629" cy="406400"/>
        </a:xfrm>
        <a:prstGeom prst="rect">
          <a:avLst/>
        </a:prstGeom>
      </xdr:spPr>
    </xdr:pic>
    <xdr:clientData/>
  </xdr:twoCellAnchor>
  <xdr:twoCellAnchor>
    <xdr:from>
      <xdr:col>0</xdr:col>
      <xdr:colOff>58560</xdr:colOff>
      <xdr:row>10</xdr:row>
      <xdr:rowOff>190640</xdr:rowOff>
    </xdr:from>
    <xdr:to>
      <xdr:col>0</xdr:col>
      <xdr:colOff>1155840</xdr:colOff>
      <xdr:row>10</xdr:row>
      <xdr:rowOff>592976</xdr:rowOff>
    </xdr:to>
    <xdr:pic>
      <xdr:nvPicPr>
        <xdr:cNvPr id="705536" name="Рисунок 705535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560" y="4407040"/>
          <a:ext cx="1097280" cy="402336"/>
        </a:xfrm>
        <a:prstGeom prst="rect">
          <a:avLst/>
        </a:prstGeom>
      </xdr:spPr>
    </xdr:pic>
    <xdr:clientData/>
  </xdr:twoCellAnchor>
  <xdr:twoCellAnchor>
    <xdr:from>
      <xdr:col>0</xdr:col>
      <xdr:colOff>121920</xdr:colOff>
      <xdr:row>8</xdr:row>
      <xdr:rowOff>77892</xdr:rowOff>
    </xdr:from>
    <xdr:to>
      <xdr:col>0</xdr:col>
      <xdr:colOff>1056640</xdr:colOff>
      <xdr:row>8</xdr:row>
      <xdr:rowOff>701039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" y="2770292"/>
          <a:ext cx="934720" cy="623147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9</xdr:row>
      <xdr:rowOff>50800</xdr:rowOff>
    </xdr:from>
    <xdr:to>
      <xdr:col>0</xdr:col>
      <xdr:colOff>1158240</xdr:colOff>
      <xdr:row>9</xdr:row>
      <xdr:rowOff>667572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60" y="3505200"/>
          <a:ext cx="1097280" cy="616772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</xdr:colOff>
      <xdr:row>0</xdr:row>
      <xdr:rowOff>50800</xdr:rowOff>
    </xdr:from>
    <xdr:to>
      <xdr:col>2</xdr:col>
      <xdr:colOff>532462</xdr:colOff>
      <xdr:row>2</xdr:row>
      <xdr:rowOff>6422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640" y="50800"/>
          <a:ext cx="2381582" cy="514422"/>
        </a:xfrm>
        <a:prstGeom prst="rect">
          <a:avLst/>
        </a:prstGeom>
      </xdr:spPr>
    </xdr:pic>
    <xdr:clientData/>
  </xdr:twoCellAnchor>
  <xdr:twoCellAnchor>
    <xdr:from>
      <xdr:col>0</xdr:col>
      <xdr:colOff>121920</xdr:colOff>
      <xdr:row>233</xdr:row>
      <xdr:rowOff>50800</xdr:rowOff>
    </xdr:from>
    <xdr:to>
      <xdr:col>0</xdr:col>
      <xdr:colOff>1168400</xdr:colOff>
      <xdr:row>233</xdr:row>
      <xdr:rowOff>741680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" y="179070000"/>
          <a:ext cx="1046480" cy="690880"/>
        </a:xfrm>
        <a:prstGeom prst="rect">
          <a:avLst/>
        </a:prstGeom>
      </xdr:spPr>
    </xdr:pic>
    <xdr:clientData/>
  </xdr:twoCellAnchor>
  <xdr:twoCellAnchor>
    <xdr:from>
      <xdr:col>0</xdr:col>
      <xdr:colOff>111760</xdr:colOff>
      <xdr:row>234</xdr:row>
      <xdr:rowOff>40640</xdr:rowOff>
    </xdr:from>
    <xdr:to>
      <xdr:col>0</xdr:col>
      <xdr:colOff>1118204</xdr:colOff>
      <xdr:row>234</xdr:row>
      <xdr:rowOff>741680</xdr:rowOff>
    </xdr:to>
    <xdr:pic>
      <xdr:nvPicPr>
        <xdr:cNvPr id="705537" name="Рисунок 705536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1760" y="179059840"/>
          <a:ext cx="1006444" cy="701040"/>
        </a:xfrm>
        <a:prstGeom prst="rect">
          <a:avLst/>
        </a:prstGeom>
      </xdr:spPr>
    </xdr:pic>
    <xdr:clientData/>
  </xdr:twoCellAnchor>
  <xdr:twoCellAnchor>
    <xdr:from>
      <xdr:col>0</xdr:col>
      <xdr:colOff>233680</xdr:colOff>
      <xdr:row>38</xdr:row>
      <xdr:rowOff>182880</xdr:rowOff>
    </xdr:from>
    <xdr:to>
      <xdr:col>0</xdr:col>
      <xdr:colOff>1031176</xdr:colOff>
      <xdr:row>38</xdr:row>
      <xdr:rowOff>626487</xdr:rowOff>
    </xdr:to>
    <xdr:pic>
      <xdr:nvPicPr>
        <xdr:cNvPr id="705548" name="Рисунок 705547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3680" y="25267920"/>
          <a:ext cx="797496" cy="443607"/>
        </a:xfrm>
        <a:prstGeom prst="rect">
          <a:avLst/>
        </a:prstGeom>
      </xdr:spPr>
    </xdr:pic>
    <xdr:clientData/>
  </xdr:twoCellAnchor>
  <xdr:twoCellAnchor>
    <xdr:from>
      <xdr:col>0</xdr:col>
      <xdr:colOff>91384</xdr:colOff>
      <xdr:row>39</xdr:row>
      <xdr:rowOff>60960</xdr:rowOff>
    </xdr:from>
    <xdr:to>
      <xdr:col>0</xdr:col>
      <xdr:colOff>1148080</xdr:colOff>
      <xdr:row>39</xdr:row>
      <xdr:rowOff>729064</xdr:rowOff>
    </xdr:to>
    <xdr:pic>
      <xdr:nvPicPr>
        <xdr:cNvPr id="705549" name="Рисунок 705548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384" y="25908000"/>
          <a:ext cx="1056696" cy="668104"/>
        </a:xfrm>
        <a:prstGeom prst="rect">
          <a:avLst/>
        </a:prstGeom>
      </xdr:spPr>
    </xdr:pic>
    <xdr:clientData/>
  </xdr:twoCellAnchor>
  <xdr:twoCellAnchor>
    <xdr:from>
      <xdr:col>0</xdr:col>
      <xdr:colOff>102655</xdr:colOff>
      <xdr:row>40</xdr:row>
      <xdr:rowOff>182880</xdr:rowOff>
    </xdr:from>
    <xdr:to>
      <xdr:col>0</xdr:col>
      <xdr:colOff>1162660</xdr:colOff>
      <xdr:row>40</xdr:row>
      <xdr:rowOff>573757</xdr:rowOff>
    </xdr:to>
    <xdr:pic>
      <xdr:nvPicPr>
        <xdr:cNvPr id="705550" name="Рисунок 705549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655" y="26791920"/>
          <a:ext cx="1060005" cy="390877"/>
        </a:xfrm>
        <a:prstGeom prst="rect">
          <a:avLst/>
        </a:prstGeom>
      </xdr:spPr>
    </xdr:pic>
    <xdr:clientData/>
  </xdr:twoCellAnchor>
  <xdr:twoCellAnchor>
    <xdr:from>
      <xdr:col>0</xdr:col>
      <xdr:colOff>196000</xdr:colOff>
      <xdr:row>36</xdr:row>
      <xdr:rowOff>94400</xdr:rowOff>
    </xdr:from>
    <xdr:to>
      <xdr:col>0</xdr:col>
      <xdr:colOff>1007372</xdr:colOff>
      <xdr:row>36</xdr:row>
      <xdr:rowOff>680720</xdr:rowOff>
    </xdr:to>
    <xdr:pic>
      <xdr:nvPicPr>
        <xdr:cNvPr id="705551" name="Рисунок 705550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6000" y="23655440"/>
          <a:ext cx="811372" cy="586320"/>
        </a:xfrm>
        <a:prstGeom prst="rect">
          <a:avLst/>
        </a:prstGeom>
      </xdr:spPr>
    </xdr:pic>
    <xdr:clientData/>
  </xdr:twoCellAnchor>
  <xdr:twoCellAnchor>
    <xdr:from>
      <xdr:col>0</xdr:col>
      <xdr:colOff>92000</xdr:colOff>
      <xdr:row>37</xdr:row>
      <xdr:rowOff>31040</xdr:rowOff>
    </xdr:from>
    <xdr:to>
      <xdr:col>0</xdr:col>
      <xdr:colOff>1087120</xdr:colOff>
      <xdr:row>37</xdr:row>
      <xdr:rowOff>732299</xdr:rowOff>
    </xdr:to>
    <xdr:pic>
      <xdr:nvPicPr>
        <xdr:cNvPr id="705552" name="Рисунок 705551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000" y="24354080"/>
          <a:ext cx="995120" cy="701259"/>
        </a:xfrm>
        <a:prstGeom prst="rect">
          <a:avLst/>
        </a:prstGeom>
      </xdr:spPr>
    </xdr:pic>
    <xdr:clientData/>
  </xdr:twoCellAnchor>
  <xdr:twoCellAnchor>
    <xdr:from>
      <xdr:col>0</xdr:col>
      <xdr:colOff>140400</xdr:colOff>
      <xdr:row>35</xdr:row>
      <xdr:rowOff>38800</xdr:rowOff>
    </xdr:from>
    <xdr:to>
      <xdr:col>0</xdr:col>
      <xdr:colOff>1011454</xdr:colOff>
      <xdr:row>35</xdr:row>
      <xdr:rowOff>701040</xdr:rowOff>
    </xdr:to>
    <xdr:pic>
      <xdr:nvPicPr>
        <xdr:cNvPr id="705553" name="Рисунок 705552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0400" y="22837840"/>
          <a:ext cx="871054" cy="662240"/>
        </a:xfrm>
        <a:prstGeom prst="rect">
          <a:avLst/>
        </a:prstGeom>
      </xdr:spPr>
    </xdr:pic>
    <xdr:clientData/>
  </xdr:twoCellAnchor>
  <xdr:twoCellAnchor>
    <xdr:from>
      <xdr:col>0</xdr:col>
      <xdr:colOff>148159</xdr:colOff>
      <xdr:row>34</xdr:row>
      <xdr:rowOff>36400</xdr:rowOff>
    </xdr:from>
    <xdr:to>
      <xdr:col>0</xdr:col>
      <xdr:colOff>1107440</xdr:colOff>
      <xdr:row>34</xdr:row>
      <xdr:rowOff>730220</xdr:rowOff>
    </xdr:to>
    <xdr:pic>
      <xdr:nvPicPr>
        <xdr:cNvPr id="705554" name="Рисунок 705553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8159" y="22073440"/>
          <a:ext cx="959281" cy="693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Q744"/>
  <sheetViews>
    <sheetView showGridLines="0" tabSelected="1" zoomScale="75" zoomScaleNormal="75" workbookViewId="0">
      <pane ySplit="6" topLeftCell="A7" activePane="bottomLeft" state="frozen"/>
      <selection activeCell="K1" sqref="K1:K3"/>
      <selection pane="bottomLeft" activeCell="U8" sqref="U8"/>
    </sheetView>
  </sheetViews>
  <sheetFormatPr defaultColWidth="9" defaultRowHeight="26.25"/>
  <cols>
    <col min="1" max="1" width="17.85546875" style="4" customWidth="1"/>
    <col min="2" max="2" width="9.7109375" style="15" customWidth="1"/>
    <col min="3" max="3" width="9.7109375" style="13" customWidth="1"/>
    <col min="4" max="4" width="30.28515625" style="13" customWidth="1"/>
    <col min="5" max="5" width="9.7109375" style="67" customWidth="1"/>
    <col min="6" max="6" width="9.85546875" style="12" customWidth="1"/>
    <col min="7" max="7" width="16.42578125" style="13" customWidth="1"/>
    <col min="8" max="8" width="16.28515625" style="6" customWidth="1"/>
    <col min="9" max="9" width="13" style="13" customWidth="1"/>
    <col min="10" max="10" width="15.7109375" style="84" customWidth="1"/>
    <col min="11" max="11" width="9.7109375" style="3" customWidth="1"/>
    <col min="12" max="12" width="7.28515625" style="189" customWidth="1"/>
    <col min="13" max="13" width="13.7109375" style="172" customWidth="1"/>
    <col min="14" max="14" width="7.28515625" style="69" customWidth="1"/>
    <col min="15" max="15" width="13.7109375" style="14" customWidth="1"/>
    <col min="16" max="16" width="7.28515625" style="2" customWidth="1"/>
    <col min="17" max="17" width="13.7109375" style="14" customWidth="1"/>
    <col min="18" max="18" width="9" style="4"/>
    <col min="19" max="19" width="8.85546875" style="4" customWidth="1"/>
    <col min="20" max="16384" width="9" style="4"/>
  </cols>
  <sheetData>
    <row r="1" spans="1:17" ht="22.9" customHeight="1">
      <c r="A1" s="145"/>
      <c r="B1" s="146"/>
      <c r="C1" s="147"/>
      <c r="D1" s="192" t="s">
        <v>1209</v>
      </c>
      <c r="E1" s="159"/>
      <c r="F1" s="159"/>
      <c r="G1" s="159"/>
      <c r="H1" s="159"/>
      <c r="I1" s="159"/>
      <c r="J1" s="159"/>
      <c r="K1" s="148"/>
      <c r="L1" s="173"/>
      <c r="M1" s="162"/>
      <c r="N1" s="150"/>
      <c r="O1" s="151"/>
      <c r="P1" s="149"/>
      <c r="Q1" s="152"/>
    </row>
    <row r="2" spans="1:17" ht="20.45" customHeight="1">
      <c r="A2" s="153"/>
      <c r="B2" s="154"/>
      <c r="C2" s="155"/>
      <c r="D2" s="191" t="s">
        <v>1219</v>
      </c>
      <c r="E2" s="161"/>
      <c r="F2" s="161"/>
      <c r="G2" s="161"/>
      <c r="H2" s="161"/>
      <c r="I2" s="196"/>
      <c r="J2" s="190"/>
      <c r="K2" s="211"/>
      <c r="L2" s="211"/>
      <c r="M2" s="211"/>
      <c r="N2" s="211"/>
      <c r="O2" s="156"/>
      <c r="P2" s="157"/>
      <c r="Q2" s="158"/>
    </row>
    <row r="3" spans="1:17" ht="4.9000000000000004" customHeight="1" thickBot="1">
      <c r="A3" s="153"/>
      <c r="B3" s="154"/>
      <c r="C3" s="155"/>
      <c r="D3" s="160"/>
      <c r="E3" s="161"/>
      <c r="F3" s="161"/>
      <c r="G3" s="161"/>
      <c r="H3" s="161"/>
      <c r="I3" s="161"/>
      <c r="J3" s="197"/>
      <c r="K3" s="198"/>
      <c r="L3" s="193"/>
      <c r="M3" s="194"/>
      <c r="N3" s="195"/>
      <c r="O3" s="156"/>
      <c r="P3" s="157"/>
      <c r="Q3" s="158"/>
    </row>
    <row r="4" spans="1:17" s="5" customFormat="1" ht="18.600000000000001" customHeight="1">
      <c r="A4" s="212" t="s">
        <v>1045</v>
      </c>
      <c r="B4" s="213"/>
      <c r="C4" s="213"/>
      <c r="D4" s="213"/>
      <c r="E4" s="213"/>
      <c r="F4" s="213"/>
      <c r="G4" s="213"/>
      <c r="H4" s="213"/>
      <c r="I4" s="213"/>
      <c r="J4" s="214"/>
      <c r="K4" s="225" t="s">
        <v>998</v>
      </c>
      <c r="L4" s="227">
        <f>SUM(M7:M744)</f>
        <v>0</v>
      </c>
      <c r="M4" s="228"/>
      <c r="N4" s="218">
        <f>SUM(O7:O744)*1.11</f>
        <v>0</v>
      </c>
      <c r="O4" s="222"/>
      <c r="P4" s="218">
        <f>SUM(Q7:Q744)</f>
        <v>0</v>
      </c>
      <c r="Q4" s="219"/>
    </row>
    <row r="5" spans="1:17" s="6" customFormat="1" ht="18" customHeight="1" thickBot="1">
      <c r="A5" s="215" t="s">
        <v>1220</v>
      </c>
      <c r="B5" s="216"/>
      <c r="C5" s="216"/>
      <c r="D5" s="216"/>
      <c r="E5" s="216"/>
      <c r="F5" s="216"/>
      <c r="G5" s="216"/>
      <c r="H5" s="216"/>
      <c r="I5" s="216"/>
      <c r="J5" s="217"/>
      <c r="K5" s="226"/>
      <c r="L5" s="229"/>
      <c r="M5" s="230"/>
      <c r="N5" s="223"/>
      <c r="O5" s="224"/>
      <c r="P5" s="220"/>
      <c r="Q5" s="221"/>
    </row>
    <row r="6" spans="1:17" s="7" customFormat="1" ht="45" customHeight="1" thickBot="1">
      <c r="A6" s="35" t="s">
        <v>0</v>
      </c>
      <c r="B6" s="36" t="s">
        <v>1</v>
      </c>
      <c r="C6" s="37" t="s">
        <v>33</v>
      </c>
      <c r="D6" s="37" t="s">
        <v>2</v>
      </c>
      <c r="E6" s="65" t="s">
        <v>41</v>
      </c>
      <c r="F6" s="37" t="s">
        <v>3</v>
      </c>
      <c r="G6" s="37" t="s">
        <v>4</v>
      </c>
      <c r="H6" s="37" t="s">
        <v>71</v>
      </c>
      <c r="I6" s="37" t="s">
        <v>5</v>
      </c>
      <c r="J6" s="85" t="s">
        <v>6</v>
      </c>
      <c r="K6" s="38" t="s">
        <v>7</v>
      </c>
      <c r="L6" s="174" t="s">
        <v>8</v>
      </c>
      <c r="M6" s="163" t="s">
        <v>9</v>
      </c>
      <c r="N6" s="86" t="s">
        <v>999</v>
      </c>
      <c r="O6" s="87" t="s">
        <v>1001</v>
      </c>
      <c r="P6" s="86" t="s">
        <v>1000</v>
      </c>
      <c r="Q6" s="87" t="s">
        <v>1006</v>
      </c>
    </row>
    <row r="7" spans="1:17" s="7" customFormat="1" ht="22.15" customHeight="1">
      <c r="A7" s="32"/>
      <c r="B7" s="33"/>
      <c r="C7" s="33"/>
      <c r="D7" s="135" t="s">
        <v>10</v>
      </c>
      <c r="E7" s="66"/>
      <c r="F7" s="33"/>
      <c r="G7" s="33"/>
      <c r="H7" s="33"/>
      <c r="I7" s="33"/>
      <c r="J7" s="70"/>
      <c r="K7" s="34"/>
      <c r="L7" s="175"/>
      <c r="M7" s="164"/>
      <c r="N7" s="68"/>
      <c r="O7" s="34"/>
      <c r="P7" s="34"/>
      <c r="Q7" s="34"/>
    </row>
    <row r="8" spans="1:17" ht="60" customHeight="1">
      <c r="A8" s="16"/>
      <c r="B8" s="18">
        <v>4369000</v>
      </c>
      <c r="C8" s="57">
        <v>11298</v>
      </c>
      <c r="D8" s="46" t="s">
        <v>1189</v>
      </c>
      <c r="E8" s="92">
        <v>113.94</v>
      </c>
      <c r="F8" s="18">
        <v>10</v>
      </c>
      <c r="G8" s="17">
        <v>4601532006902</v>
      </c>
      <c r="H8" s="48" t="s">
        <v>1190</v>
      </c>
      <c r="I8" s="18" t="s">
        <v>1191</v>
      </c>
      <c r="J8" s="17">
        <v>600</v>
      </c>
      <c r="K8" s="19"/>
      <c r="L8" s="176">
        <f t="shared" ref="L8:L10" si="0">K8*F8</f>
        <v>0</v>
      </c>
      <c r="M8" s="165">
        <f t="shared" ref="M8:M10" si="1">E8*F8*K8</f>
        <v>0</v>
      </c>
      <c r="N8" s="90">
        <v>3.8056E-2</v>
      </c>
      <c r="O8" s="89">
        <f t="shared" ref="O8:O12" si="2">N8*K8</f>
        <v>0</v>
      </c>
      <c r="P8" s="88">
        <v>3.06</v>
      </c>
      <c r="Q8" s="89">
        <f t="shared" ref="Q8:Q12" si="3">P8*K8</f>
        <v>0</v>
      </c>
    </row>
    <row r="9" spans="1:17" ht="60" customHeight="1">
      <c r="A9" s="16"/>
      <c r="B9" s="18">
        <v>4369100</v>
      </c>
      <c r="C9" s="57">
        <v>11299</v>
      </c>
      <c r="D9" s="46" t="s">
        <v>1192</v>
      </c>
      <c r="E9" s="92">
        <v>119.94</v>
      </c>
      <c r="F9" s="18">
        <v>10</v>
      </c>
      <c r="G9" s="17">
        <v>4601532006919</v>
      </c>
      <c r="H9" s="48" t="s">
        <v>1193</v>
      </c>
      <c r="I9" s="18" t="s">
        <v>1194</v>
      </c>
      <c r="J9" s="17">
        <v>600</v>
      </c>
      <c r="K9" s="19"/>
      <c r="L9" s="176">
        <f t="shared" si="0"/>
        <v>0</v>
      </c>
      <c r="M9" s="165">
        <f t="shared" si="1"/>
        <v>0</v>
      </c>
      <c r="N9" s="90">
        <v>4.3799999999999999E-2</v>
      </c>
      <c r="O9" s="89">
        <f t="shared" si="2"/>
        <v>0</v>
      </c>
      <c r="P9" s="88">
        <v>3.04</v>
      </c>
      <c r="Q9" s="89">
        <f t="shared" si="3"/>
        <v>0</v>
      </c>
    </row>
    <row r="10" spans="1:17" ht="60" customHeight="1">
      <c r="A10" s="16"/>
      <c r="B10" s="18">
        <v>4369200</v>
      </c>
      <c r="C10" s="57">
        <v>11300</v>
      </c>
      <c r="D10" s="46" t="s">
        <v>1195</v>
      </c>
      <c r="E10" s="92">
        <v>131.94</v>
      </c>
      <c r="F10" s="18">
        <v>10</v>
      </c>
      <c r="G10" s="17">
        <v>4601532006926</v>
      </c>
      <c r="H10" s="48" t="s">
        <v>1196</v>
      </c>
      <c r="I10" s="18" t="s">
        <v>1197</v>
      </c>
      <c r="J10" s="17">
        <v>400</v>
      </c>
      <c r="K10" s="19"/>
      <c r="L10" s="176">
        <f t="shared" si="0"/>
        <v>0</v>
      </c>
      <c r="M10" s="165">
        <f t="shared" si="1"/>
        <v>0</v>
      </c>
      <c r="N10" s="90">
        <v>4.8776E-2</v>
      </c>
      <c r="O10" s="89">
        <f t="shared" si="2"/>
        <v>0</v>
      </c>
      <c r="P10" s="88">
        <v>3.62</v>
      </c>
      <c r="Q10" s="89">
        <f t="shared" si="3"/>
        <v>0</v>
      </c>
    </row>
    <row r="11" spans="1:17" ht="60" customHeight="1">
      <c r="A11" s="16"/>
      <c r="B11" s="18">
        <v>4339300</v>
      </c>
      <c r="C11" s="57">
        <v>11345</v>
      </c>
      <c r="D11" s="46" t="s">
        <v>1205</v>
      </c>
      <c r="E11" s="92">
        <v>50.34</v>
      </c>
      <c r="F11" s="18">
        <v>18</v>
      </c>
      <c r="G11" s="17">
        <v>4601532003932</v>
      </c>
      <c r="H11" s="48" t="s">
        <v>1206</v>
      </c>
      <c r="I11" s="18" t="s">
        <v>803</v>
      </c>
      <c r="J11" s="17">
        <v>756</v>
      </c>
      <c r="K11" s="19"/>
      <c r="L11" s="176">
        <f t="shared" ref="L11" si="4">K11*F11</f>
        <v>0</v>
      </c>
      <c r="M11" s="165">
        <f t="shared" ref="M11" si="5">E11*F11*K11</f>
        <v>0</v>
      </c>
      <c r="N11" s="90">
        <v>2.5811750000000001E-2</v>
      </c>
      <c r="O11" s="89">
        <f t="shared" si="2"/>
        <v>0</v>
      </c>
      <c r="P11" s="88">
        <v>1.5660000000000001</v>
      </c>
      <c r="Q11" s="89">
        <f t="shared" si="3"/>
        <v>0</v>
      </c>
    </row>
    <row r="12" spans="1:17" ht="60" customHeight="1">
      <c r="A12" s="16"/>
      <c r="B12" s="18">
        <v>4339400</v>
      </c>
      <c r="C12" s="57">
        <v>11344</v>
      </c>
      <c r="D12" s="46" t="s">
        <v>1204</v>
      </c>
      <c r="E12" s="92">
        <v>95.94</v>
      </c>
      <c r="F12" s="18">
        <v>36</v>
      </c>
      <c r="G12" s="17">
        <v>4601532003949</v>
      </c>
      <c r="H12" s="48" t="s">
        <v>1203</v>
      </c>
      <c r="I12" s="18" t="s">
        <v>40</v>
      </c>
      <c r="J12" s="17">
        <v>1296</v>
      </c>
      <c r="K12" s="19"/>
      <c r="L12" s="176">
        <f t="shared" ref="L12" si="6">K12*F12</f>
        <v>0</v>
      </c>
      <c r="M12" s="165">
        <f t="shared" ref="M12" si="7">E12*F12*K12</f>
        <v>0</v>
      </c>
      <c r="N12" s="90">
        <v>4.1066999999999999E-2</v>
      </c>
      <c r="O12" s="89">
        <f t="shared" si="2"/>
        <v>0</v>
      </c>
      <c r="P12" s="88">
        <v>6.1920000000000002</v>
      </c>
      <c r="Q12" s="89">
        <f t="shared" si="3"/>
        <v>0</v>
      </c>
    </row>
    <row r="13" spans="1:17" ht="60" customHeight="1">
      <c r="A13" s="16"/>
      <c r="B13" s="18">
        <v>4316200</v>
      </c>
      <c r="C13" s="57">
        <v>11283</v>
      </c>
      <c r="D13" s="46" t="s">
        <v>1138</v>
      </c>
      <c r="E13" s="92">
        <v>94.8</v>
      </c>
      <c r="F13" s="18">
        <v>6</v>
      </c>
      <c r="G13" s="17">
        <v>4601532001624</v>
      </c>
      <c r="H13" s="48" t="s">
        <v>1139</v>
      </c>
      <c r="I13" s="18" t="s">
        <v>40</v>
      </c>
      <c r="J13" s="17">
        <v>216</v>
      </c>
      <c r="K13" s="19"/>
      <c r="L13" s="176">
        <f t="shared" ref="L13:L14" si="8">K13*F13</f>
        <v>0</v>
      </c>
      <c r="M13" s="165">
        <f t="shared" ref="M13:M14" si="9">E13*F13*K13</f>
        <v>0</v>
      </c>
      <c r="N13" s="90">
        <v>4.1066999999999999E-2</v>
      </c>
      <c r="O13" s="89">
        <f t="shared" ref="O13:O14" si="10">N13*K13</f>
        <v>0</v>
      </c>
      <c r="P13" s="88">
        <v>1.506</v>
      </c>
      <c r="Q13" s="89">
        <f t="shared" ref="Q13:Q14" si="11">P13*K13</f>
        <v>0</v>
      </c>
    </row>
    <row r="14" spans="1:17" ht="60" customHeight="1">
      <c r="A14" s="16"/>
      <c r="B14" s="18">
        <v>4380800</v>
      </c>
      <c r="C14" s="57">
        <v>11287</v>
      </c>
      <c r="D14" s="46" t="s">
        <v>1140</v>
      </c>
      <c r="E14" s="92">
        <v>190.81199999999998</v>
      </c>
      <c r="F14" s="18">
        <v>10</v>
      </c>
      <c r="G14" s="17">
        <v>4601532008081</v>
      </c>
      <c r="H14" s="48" t="s">
        <v>1141</v>
      </c>
      <c r="I14" s="18" t="s">
        <v>1142</v>
      </c>
      <c r="J14" s="17">
        <v>1080</v>
      </c>
      <c r="K14" s="19"/>
      <c r="L14" s="176">
        <f t="shared" si="8"/>
        <v>0</v>
      </c>
      <c r="M14" s="165">
        <f t="shared" si="9"/>
        <v>0</v>
      </c>
      <c r="N14" s="90">
        <v>1.3221750000000001E-2</v>
      </c>
      <c r="O14" s="89">
        <f t="shared" si="10"/>
        <v>0</v>
      </c>
      <c r="P14" s="88">
        <v>3.57</v>
      </c>
      <c r="Q14" s="89">
        <f t="shared" si="11"/>
        <v>0</v>
      </c>
    </row>
    <row r="15" spans="1:17" ht="60" customHeight="1">
      <c r="A15" s="16"/>
      <c r="B15" s="18">
        <v>4361301</v>
      </c>
      <c r="C15" s="18">
        <v>11273</v>
      </c>
      <c r="D15" s="46" t="s">
        <v>1134</v>
      </c>
      <c r="E15" s="92">
        <v>468</v>
      </c>
      <c r="F15" s="18">
        <v>1</v>
      </c>
      <c r="G15" s="17">
        <v>4601532613018</v>
      </c>
      <c r="H15" s="48" t="s">
        <v>1132</v>
      </c>
      <c r="I15" s="18" t="s">
        <v>1133</v>
      </c>
      <c r="J15" s="18">
        <v>40</v>
      </c>
      <c r="K15" s="19"/>
      <c r="L15" s="176">
        <f t="shared" ref="L15" si="12">K15*F15</f>
        <v>0</v>
      </c>
      <c r="M15" s="165">
        <f t="shared" ref="M15" si="13">E15*F15*K15</f>
        <v>0</v>
      </c>
      <c r="N15" s="90">
        <v>3.7088000000000003E-2</v>
      </c>
      <c r="O15" s="89">
        <f>N15*K15</f>
        <v>0</v>
      </c>
      <c r="P15" s="88">
        <v>1.175</v>
      </c>
      <c r="Q15" s="89">
        <f>P15*K15</f>
        <v>0</v>
      </c>
    </row>
    <row r="16" spans="1:17" ht="60" customHeight="1">
      <c r="A16" s="16"/>
      <c r="B16" s="18">
        <v>4361302</v>
      </c>
      <c r="C16" s="18">
        <v>11273</v>
      </c>
      <c r="D16" s="46" t="s">
        <v>1135</v>
      </c>
      <c r="E16" s="92">
        <v>468</v>
      </c>
      <c r="F16" s="18">
        <v>1</v>
      </c>
      <c r="G16" s="17">
        <v>4601532613025</v>
      </c>
      <c r="H16" s="48" t="s">
        <v>1132</v>
      </c>
      <c r="I16" s="18" t="s">
        <v>1133</v>
      </c>
      <c r="J16" s="18">
        <v>40</v>
      </c>
      <c r="K16" s="19"/>
      <c r="L16" s="176">
        <f t="shared" ref="L16" si="14">K16*F16</f>
        <v>0</v>
      </c>
      <c r="M16" s="165">
        <f t="shared" ref="M16" si="15">E16*F16*K16</f>
        <v>0</v>
      </c>
      <c r="N16" s="90">
        <v>3.7088000000000003E-2</v>
      </c>
      <c r="O16" s="89">
        <f>N16*K16</f>
        <v>0</v>
      </c>
      <c r="P16" s="88">
        <v>1.175</v>
      </c>
      <c r="Q16" s="89">
        <f>P16*K16</f>
        <v>0</v>
      </c>
    </row>
    <row r="17" spans="1:17" ht="60" customHeight="1">
      <c r="A17" s="8"/>
      <c r="B17" s="56">
        <v>4351024</v>
      </c>
      <c r="C17" s="57">
        <v>11202</v>
      </c>
      <c r="D17" s="46" t="s">
        <v>1098</v>
      </c>
      <c r="E17" s="88">
        <v>79.319999999999993</v>
      </c>
      <c r="F17" s="45">
        <v>20</v>
      </c>
      <c r="G17" s="47">
        <v>4601532510249</v>
      </c>
      <c r="H17" s="49" t="s">
        <v>778</v>
      </c>
      <c r="I17" s="45" t="s">
        <v>803</v>
      </c>
      <c r="J17" s="17">
        <v>840</v>
      </c>
      <c r="K17" s="1"/>
      <c r="L17" s="176">
        <f t="shared" ref="L17:L33" si="16">K17*F17</f>
        <v>0</v>
      </c>
      <c r="M17" s="165">
        <f t="shared" ref="M17:M33" si="17">E17*F17*K17</f>
        <v>0</v>
      </c>
      <c r="N17" s="90">
        <v>2.5047E-2</v>
      </c>
      <c r="O17" s="89">
        <f t="shared" ref="O17:O90" si="18">N17*K17</f>
        <v>0</v>
      </c>
      <c r="P17" s="88">
        <v>2.2999999999999998</v>
      </c>
      <c r="Q17" s="89">
        <f t="shared" ref="Q17:Q90" si="19">P17*K17</f>
        <v>0</v>
      </c>
    </row>
    <row r="18" spans="1:17" ht="60" customHeight="1">
      <c r="A18" s="8"/>
      <c r="B18" s="56">
        <v>4371524</v>
      </c>
      <c r="C18" s="57">
        <v>11294</v>
      </c>
      <c r="D18" s="46" t="s">
        <v>1113</v>
      </c>
      <c r="E18" s="88">
        <v>119.916</v>
      </c>
      <c r="F18" s="45">
        <v>11</v>
      </c>
      <c r="G18" s="47">
        <v>4601532715248</v>
      </c>
      <c r="H18" s="49" t="s">
        <v>1114</v>
      </c>
      <c r="I18" s="45" t="s">
        <v>39</v>
      </c>
      <c r="J18" s="17">
        <v>528</v>
      </c>
      <c r="K18" s="1"/>
      <c r="L18" s="176">
        <f t="shared" si="16"/>
        <v>0</v>
      </c>
      <c r="M18" s="165">
        <f t="shared" si="17"/>
        <v>0</v>
      </c>
      <c r="N18" s="90">
        <v>2.1322750000000001E-2</v>
      </c>
      <c r="O18" s="89">
        <f t="shared" si="18"/>
        <v>0</v>
      </c>
      <c r="P18" s="88">
        <v>1.925</v>
      </c>
      <c r="Q18" s="89">
        <f t="shared" si="19"/>
        <v>0</v>
      </c>
    </row>
    <row r="19" spans="1:17" ht="60" customHeight="1">
      <c r="A19" s="8"/>
      <c r="B19" s="56">
        <v>4351124</v>
      </c>
      <c r="C19" s="57">
        <v>11201</v>
      </c>
      <c r="D19" s="46" t="s">
        <v>1100</v>
      </c>
      <c r="E19" s="88">
        <v>136.01999999999998</v>
      </c>
      <c r="F19" s="45">
        <v>9</v>
      </c>
      <c r="G19" s="47">
        <v>4601532511246</v>
      </c>
      <c r="H19" s="49" t="s">
        <v>780</v>
      </c>
      <c r="I19" s="45" t="s">
        <v>803</v>
      </c>
      <c r="J19" s="17">
        <v>378</v>
      </c>
      <c r="K19" s="1"/>
      <c r="L19" s="176">
        <f t="shared" si="16"/>
        <v>0</v>
      </c>
      <c r="M19" s="165">
        <f t="shared" si="17"/>
        <v>0</v>
      </c>
      <c r="N19" s="90">
        <v>2.5047E-2</v>
      </c>
      <c r="O19" s="89">
        <f t="shared" si="18"/>
        <v>0</v>
      </c>
      <c r="P19" s="88">
        <v>2.1240000000000001</v>
      </c>
      <c r="Q19" s="89">
        <f t="shared" si="19"/>
        <v>0</v>
      </c>
    </row>
    <row r="20" spans="1:17" ht="60" customHeight="1">
      <c r="A20" s="8"/>
      <c r="B20" s="56">
        <v>4371624</v>
      </c>
      <c r="C20" s="57">
        <v>11277</v>
      </c>
      <c r="D20" s="46" t="s">
        <v>1099</v>
      </c>
      <c r="E20" s="88">
        <v>218.328</v>
      </c>
      <c r="F20" s="45">
        <v>9</v>
      </c>
      <c r="G20" s="47">
        <v>4601532716245</v>
      </c>
      <c r="H20" s="49" t="s">
        <v>1057</v>
      </c>
      <c r="I20" s="45" t="s">
        <v>40</v>
      </c>
      <c r="J20" s="17">
        <v>324</v>
      </c>
      <c r="K20" s="1"/>
      <c r="L20" s="176">
        <f t="shared" si="16"/>
        <v>0</v>
      </c>
      <c r="M20" s="165">
        <f t="shared" si="17"/>
        <v>0</v>
      </c>
      <c r="N20" s="90">
        <v>4.1066999999999999E-2</v>
      </c>
      <c r="O20" s="89">
        <f t="shared" si="18"/>
        <v>0</v>
      </c>
      <c r="P20" s="88">
        <v>3.258</v>
      </c>
      <c r="Q20" s="89">
        <f t="shared" si="19"/>
        <v>0</v>
      </c>
    </row>
    <row r="21" spans="1:17" ht="60" customHeight="1">
      <c r="A21" s="8"/>
      <c r="B21" s="56">
        <v>4371724</v>
      </c>
      <c r="C21" s="57">
        <v>11293</v>
      </c>
      <c r="D21" s="46" t="s">
        <v>1111</v>
      </c>
      <c r="E21" s="88">
        <v>287.928</v>
      </c>
      <c r="F21" s="45">
        <v>5</v>
      </c>
      <c r="G21" s="47">
        <v>4601532717242</v>
      </c>
      <c r="H21" s="49" t="s">
        <v>1112</v>
      </c>
      <c r="I21" s="45" t="s">
        <v>40</v>
      </c>
      <c r="J21" s="17">
        <v>180</v>
      </c>
      <c r="K21" s="1"/>
      <c r="L21" s="176">
        <f t="shared" si="16"/>
        <v>0</v>
      </c>
      <c r="M21" s="165">
        <f t="shared" si="17"/>
        <v>0</v>
      </c>
      <c r="N21" s="90">
        <v>4.1066999999999999E-2</v>
      </c>
      <c r="O21" s="89">
        <f t="shared" si="18"/>
        <v>0</v>
      </c>
      <c r="P21" s="88">
        <v>2.57</v>
      </c>
      <c r="Q21" s="89">
        <f t="shared" si="19"/>
        <v>0</v>
      </c>
    </row>
    <row r="22" spans="1:17" ht="60" customHeight="1">
      <c r="A22" s="8"/>
      <c r="B22" s="56">
        <v>4350824</v>
      </c>
      <c r="C22" s="57">
        <v>11181</v>
      </c>
      <c r="D22" s="46" t="s">
        <v>1101</v>
      </c>
      <c r="E22" s="88">
        <v>275.88</v>
      </c>
      <c r="F22" s="45">
        <v>8</v>
      </c>
      <c r="G22" s="47">
        <v>4601532508246</v>
      </c>
      <c r="H22" s="49" t="s">
        <v>73</v>
      </c>
      <c r="I22" s="45" t="s">
        <v>1003</v>
      </c>
      <c r="J22" s="17">
        <v>96</v>
      </c>
      <c r="K22" s="1"/>
      <c r="L22" s="176">
        <f t="shared" si="16"/>
        <v>0</v>
      </c>
      <c r="M22" s="165">
        <f t="shared" si="17"/>
        <v>0</v>
      </c>
      <c r="N22" s="90">
        <v>5.7985500000000002E-2</v>
      </c>
      <c r="O22" s="89">
        <f t="shared" si="18"/>
        <v>0</v>
      </c>
      <c r="P22" s="88">
        <v>5.24</v>
      </c>
      <c r="Q22" s="89">
        <f t="shared" si="19"/>
        <v>0</v>
      </c>
    </row>
    <row r="23" spans="1:17" ht="60" customHeight="1">
      <c r="A23" s="8"/>
      <c r="B23" s="56">
        <v>4350924</v>
      </c>
      <c r="C23" s="57">
        <v>11182</v>
      </c>
      <c r="D23" s="46" t="s">
        <v>1102</v>
      </c>
      <c r="E23" s="88">
        <v>359.87999999999994</v>
      </c>
      <c r="F23" s="45">
        <v>4</v>
      </c>
      <c r="G23" s="47">
        <v>4601532509243</v>
      </c>
      <c r="H23" s="49" t="s">
        <v>74</v>
      </c>
      <c r="I23" s="45" t="s">
        <v>1003</v>
      </c>
      <c r="J23" s="17">
        <v>48</v>
      </c>
      <c r="K23" s="1"/>
      <c r="L23" s="176">
        <f t="shared" si="16"/>
        <v>0</v>
      </c>
      <c r="M23" s="165">
        <f t="shared" si="17"/>
        <v>0</v>
      </c>
      <c r="N23" s="90">
        <v>5.7985500000000002E-2</v>
      </c>
      <c r="O23" s="89">
        <f t="shared" si="18"/>
        <v>0</v>
      </c>
      <c r="P23" s="88">
        <v>3.48</v>
      </c>
      <c r="Q23" s="89">
        <f t="shared" si="19"/>
        <v>0</v>
      </c>
    </row>
    <row r="24" spans="1:17" ht="60" customHeight="1">
      <c r="A24" s="8"/>
      <c r="B24" s="56">
        <v>4378800</v>
      </c>
      <c r="C24" s="57">
        <v>11279</v>
      </c>
      <c r="D24" s="46" t="s">
        <v>1095</v>
      </c>
      <c r="E24" s="88">
        <v>62.351999999999997</v>
      </c>
      <c r="F24" s="45">
        <v>16</v>
      </c>
      <c r="G24" s="47">
        <v>4601532007886</v>
      </c>
      <c r="H24" s="49" t="s">
        <v>1058</v>
      </c>
      <c r="I24" s="45" t="s">
        <v>39</v>
      </c>
      <c r="J24" s="17">
        <v>768</v>
      </c>
      <c r="K24" s="1"/>
      <c r="L24" s="176">
        <f t="shared" si="16"/>
        <v>0</v>
      </c>
      <c r="M24" s="165">
        <f t="shared" si="17"/>
        <v>0</v>
      </c>
      <c r="N24" s="90">
        <v>2.1322750000000001E-2</v>
      </c>
      <c r="O24" s="89">
        <f t="shared" si="18"/>
        <v>0</v>
      </c>
      <c r="P24" s="88">
        <v>1.1359999999999999</v>
      </c>
      <c r="Q24" s="89">
        <f t="shared" si="19"/>
        <v>0</v>
      </c>
    </row>
    <row r="25" spans="1:17" ht="60" customHeight="1">
      <c r="A25" s="8"/>
      <c r="B25" s="56">
        <v>4378900</v>
      </c>
      <c r="C25" s="57">
        <v>11282</v>
      </c>
      <c r="D25" s="46" t="s">
        <v>1094</v>
      </c>
      <c r="E25" s="88">
        <v>71.951999999999998</v>
      </c>
      <c r="F25" s="45">
        <v>16</v>
      </c>
      <c r="G25" s="47">
        <v>4601532007893</v>
      </c>
      <c r="H25" s="49" t="s">
        <v>1059</v>
      </c>
      <c r="I25" s="45" t="s">
        <v>803</v>
      </c>
      <c r="J25" s="17">
        <v>672</v>
      </c>
      <c r="K25" s="1"/>
      <c r="L25" s="176">
        <f t="shared" si="16"/>
        <v>0</v>
      </c>
      <c r="M25" s="165">
        <f t="shared" si="17"/>
        <v>0</v>
      </c>
      <c r="N25" s="90">
        <v>2.5047E-2</v>
      </c>
      <c r="O25" s="89">
        <f t="shared" si="18"/>
        <v>0</v>
      </c>
      <c r="P25" s="88">
        <v>1.4239999999999999</v>
      </c>
      <c r="Q25" s="89">
        <f t="shared" si="19"/>
        <v>0</v>
      </c>
    </row>
    <row r="26" spans="1:17" ht="60" customHeight="1">
      <c r="A26" s="8"/>
      <c r="B26" s="56">
        <v>4333400</v>
      </c>
      <c r="C26" s="57">
        <v>11310</v>
      </c>
      <c r="D26" s="46" t="s">
        <v>1096</v>
      </c>
      <c r="E26" s="88">
        <v>41.988</v>
      </c>
      <c r="F26" s="45">
        <v>50</v>
      </c>
      <c r="G26" s="47">
        <v>4601532003345</v>
      </c>
      <c r="H26" s="49" t="s">
        <v>1005</v>
      </c>
      <c r="I26" s="45" t="s">
        <v>39</v>
      </c>
      <c r="J26" s="17">
        <v>2400</v>
      </c>
      <c r="K26" s="1"/>
      <c r="L26" s="176">
        <f t="shared" si="16"/>
        <v>0</v>
      </c>
      <c r="M26" s="165">
        <f t="shared" si="17"/>
        <v>0</v>
      </c>
      <c r="N26" s="90">
        <v>2.1322750000000001E-2</v>
      </c>
      <c r="O26" s="89">
        <f t="shared" si="18"/>
        <v>0</v>
      </c>
      <c r="P26" s="88">
        <v>4.8099999999999996</v>
      </c>
      <c r="Q26" s="89">
        <f t="shared" si="19"/>
        <v>0</v>
      </c>
    </row>
    <row r="27" spans="1:17" ht="60" customHeight="1">
      <c r="A27" s="8"/>
      <c r="B27" s="56">
        <v>4353200</v>
      </c>
      <c r="C27" s="57">
        <v>11291</v>
      </c>
      <c r="D27" s="46" t="s">
        <v>1103</v>
      </c>
      <c r="E27" s="88">
        <v>41.940000000000005</v>
      </c>
      <c r="F27" s="45">
        <v>8</v>
      </c>
      <c r="G27" s="47">
        <v>4601532005325</v>
      </c>
      <c r="H27" s="49" t="s">
        <v>1104</v>
      </c>
      <c r="I27" s="45" t="s">
        <v>925</v>
      </c>
      <c r="J27" s="17">
        <v>1080</v>
      </c>
      <c r="K27" s="1"/>
      <c r="L27" s="176">
        <f t="shared" si="16"/>
        <v>0</v>
      </c>
      <c r="M27" s="165">
        <f t="shared" si="17"/>
        <v>0</v>
      </c>
      <c r="N27" s="90">
        <v>8.9929999999999993E-3</v>
      </c>
      <c r="O27" s="89">
        <f t="shared" si="18"/>
        <v>0</v>
      </c>
      <c r="P27" s="88">
        <v>0.58399999999999996</v>
      </c>
      <c r="Q27" s="89">
        <f t="shared" si="19"/>
        <v>0</v>
      </c>
    </row>
    <row r="28" spans="1:17" ht="60" customHeight="1">
      <c r="A28" s="8"/>
      <c r="B28" s="56">
        <v>4353300</v>
      </c>
      <c r="C28" s="57">
        <v>11290</v>
      </c>
      <c r="D28" s="46" t="s">
        <v>1106</v>
      </c>
      <c r="E28" s="88">
        <v>57.552</v>
      </c>
      <c r="F28" s="45">
        <v>12</v>
      </c>
      <c r="G28" s="47">
        <v>4601532005332</v>
      </c>
      <c r="H28" s="49" t="s">
        <v>1107</v>
      </c>
      <c r="I28" s="45" t="s">
        <v>1108</v>
      </c>
      <c r="J28" s="17">
        <v>768</v>
      </c>
      <c r="K28" s="1"/>
      <c r="L28" s="176">
        <f t="shared" si="16"/>
        <v>0</v>
      </c>
      <c r="M28" s="165">
        <f t="shared" si="17"/>
        <v>0</v>
      </c>
      <c r="N28" s="90">
        <v>1.80815E-2</v>
      </c>
      <c r="O28" s="89">
        <f t="shared" si="18"/>
        <v>0</v>
      </c>
      <c r="P28" s="88">
        <v>1.2</v>
      </c>
      <c r="Q28" s="89">
        <f t="shared" si="19"/>
        <v>0</v>
      </c>
    </row>
    <row r="29" spans="1:17" ht="60" customHeight="1">
      <c r="A29" s="8"/>
      <c r="B29" s="56">
        <v>4353400</v>
      </c>
      <c r="C29" s="57">
        <v>11289</v>
      </c>
      <c r="D29" s="46" t="s">
        <v>1109</v>
      </c>
      <c r="E29" s="88">
        <v>77.94</v>
      </c>
      <c r="F29" s="45">
        <v>10</v>
      </c>
      <c r="G29" s="47">
        <v>4601532005349</v>
      </c>
      <c r="H29" s="49" t="s">
        <v>1110</v>
      </c>
      <c r="I29" s="45" t="s">
        <v>1108</v>
      </c>
      <c r="J29" s="17">
        <v>640</v>
      </c>
      <c r="K29" s="1"/>
      <c r="L29" s="176">
        <f t="shared" si="16"/>
        <v>0</v>
      </c>
      <c r="M29" s="165">
        <f t="shared" si="17"/>
        <v>0</v>
      </c>
      <c r="N29" s="90">
        <v>1.80815E-2</v>
      </c>
      <c r="O29" s="89">
        <f t="shared" si="18"/>
        <v>0</v>
      </c>
      <c r="P29" s="88">
        <v>1.45</v>
      </c>
      <c r="Q29" s="89">
        <f t="shared" si="19"/>
        <v>0</v>
      </c>
    </row>
    <row r="30" spans="1:17" ht="60" customHeight="1">
      <c r="A30" s="8"/>
      <c r="B30" s="56">
        <v>4336100</v>
      </c>
      <c r="C30" s="57">
        <v>11272</v>
      </c>
      <c r="D30" s="46" t="s">
        <v>1010</v>
      </c>
      <c r="E30" s="88">
        <v>137.952</v>
      </c>
      <c r="F30" s="45">
        <v>12</v>
      </c>
      <c r="G30" s="47">
        <v>4601532003611</v>
      </c>
      <c r="H30" s="49" t="s">
        <v>1011</v>
      </c>
      <c r="I30" s="45" t="s">
        <v>40</v>
      </c>
      <c r="J30" s="17">
        <v>432</v>
      </c>
      <c r="K30" s="1"/>
      <c r="L30" s="176">
        <f t="shared" si="16"/>
        <v>0</v>
      </c>
      <c r="M30" s="165">
        <f t="shared" si="17"/>
        <v>0</v>
      </c>
      <c r="N30" s="90">
        <v>4.1066999999999999E-2</v>
      </c>
      <c r="O30" s="89">
        <f t="shared" si="18"/>
        <v>0</v>
      </c>
      <c r="P30" s="88">
        <v>3.1920000000000002</v>
      </c>
      <c r="Q30" s="89">
        <f t="shared" si="19"/>
        <v>0</v>
      </c>
    </row>
    <row r="31" spans="1:17" ht="60" customHeight="1">
      <c r="A31" s="8"/>
      <c r="B31" s="56">
        <v>4380400</v>
      </c>
      <c r="C31" s="57">
        <v>11274</v>
      </c>
      <c r="D31" s="46" t="s">
        <v>1207</v>
      </c>
      <c r="E31" s="88">
        <v>47.940000000000005</v>
      </c>
      <c r="F31" s="45">
        <v>21</v>
      </c>
      <c r="G31" s="47">
        <v>4601532008043</v>
      </c>
      <c r="H31" s="49" t="s">
        <v>1208</v>
      </c>
      <c r="I31" s="45" t="s">
        <v>1017</v>
      </c>
      <c r="J31" s="17">
        <v>3360</v>
      </c>
      <c r="K31" s="1"/>
      <c r="L31" s="176">
        <f t="shared" si="16"/>
        <v>0</v>
      </c>
      <c r="M31" s="165">
        <f t="shared" si="17"/>
        <v>0</v>
      </c>
      <c r="N31" s="90">
        <v>2.5027500000000002E-3</v>
      </c>
      <c r="O31" s="89">
        <f t="shared" si="18"/>
        <v>0</v>
      </c>
      <c r="P31" s="88">
        <v>1.2130000000000001</v>
      </c>
      <c r="Q31" s="89">
        <f t="shared" si="19"/>
        <v>0</v>
      </c>
    </row>
    <row r="32" spans="1:17" ht="60" customHeight="1">
      <c r="A32" s="8"/>
      <c r="B32" s="56">
        <v>4314900</v>
      </c>
      <c r="C32" s="57">
        <v>11295</v>
      </c>
      <c r="D32" s="46" t="s">
        <v>1115</v>
      </c>
      <c r="E32" s="88">
        <v>9.0599999999999987</v>
      </c>
      <c r="F32" s="45">
        <v>60</v>
      </c>
      <c r="G32" s="47">
        <v>4601532001495</v>
      </c>
      <c r="H32" s="49" t="s">
        <v>1116</v>
      </c>
      <c r="I32" s="45" t="s">
        <v>925</v>
      </c>
      <c r="J32" s="17">
        <v>8100</v>
      </c>
      <c r="K32" s="1"/>
      <c r="L32" s="176">
        <f t="shared" si="16"/>
        <v>0</v>
      </c>
      <c r="M32" s="165">
        <f t="shared" si="17"/>
        <v>0</v>
      </c>
      <c r="N32" s="90">
        <v>8.9929999999999993E-3</v>
      </c>
      <c r="O32" s="89">
        <f t="shared" si="18"/>
        <v>0</v>
      </c>
      <c r="P32" s="88">
        <v>1.02</v>
      </c>
      <c r="Q32" s="89">
        <f t="shared" si="19"/>
        <v>0</v>
      </c>
    </row>
    <row r="33" spans="1:17" ht="60" customHeight="1">
      <c r="A33" s="8"/>
      <c r="B33" s="56">
        <v>4315001</v>
      </c>
      <c r="C33" s="57">
        <v>10974</v>
      </c>
      <c r="D33" s="46" t="s">
        <v>1092</v>
      </c>
      <c r="E33" s="88">
        <v>15.48</v>
      </c>
      <c r="F33" s="45">
        <v>45</v>
      </c>
      <c r="G33" s="47">
        <v>4601532150018</v>
      </c>
      <c r="H33" s="49" t="s">
        <v>252</v>
      </c>
      <c r="I33" s="45" t="s">
        <v>925</v>
      </c>
      <c r="J33" s="17">
        <v>6075</v>
      </c>
      <c r="K33" s="1"/>
      <c r="L33" s="176">
        <f t="shared" si="16"/>
        <v>0</v>
      </c>
      <c r="M33" s="165">
        <f t="shared" si="17"/>
        <v>0</v>
      </c>
      <c r="N33" s="90">
        <v>8.9929999999999993E-3</v>
      </c>
      <c r="O33" s="89">
        <f t="shared" si="18"/>
        <v>0</v>
      </c>
      <c r="P33" s="88">
        <v>1.125</v>
      </c>
      <c r="Q33" s="89">
        <f t="shared" si="19"/>
        <v>0</v>
      </c>
    </row>
    <row r="34" spans="1:17" s="7" customFormat="1" ht="22.15" customHeight="1">
      <c r="A34" s="32"/>
      <c r="B34" s="93"/>
      <c r="C34" s="93"/>
      <c r="D34" s="136" t="s">
        <v>984</v>
      </c>
      <c r="E34" s="94">
        <v>0</v>
      </c>
      <c r="F34" s="93"/>
      <c r="G34" s="93"/>
      <c r="H34" s="93"/>
      <c r="I34" s="93"/>
      <c r="J34" s="70"/>
      <c r="K34" s="70"/>
      <c r="L34" s="70"/>
      <c r="M34" s="70"/>
      <c r="N34" s="70"/>
      <c r="O34" s="70"/>
      <c r="P34" s="70"/>
      <c r="Q34" s="70"/>
    </row>
    <row r="35" spans="1:17" ht="60" customHeight="1">
      <c r="A35" s="16"/>
      <c r="B35" s="63">
        <v>4381034</v>
      </c>
      <c r="C35" s="18">
        <v>10994</v>
      </c>
      <c r="D35" s="41" t="s">
        <v>1210</v>
      </c>
      <c r="E35" s="92">
        <v>196.43999999999997</v>
      </c>
      <c r="F35" s="18">
        <v>6</v>
      </c>
      <c r="G35" s="17">
        <v>4601532810349</v>
      </c>
      <c r="H35" s="48" t="s">
        <v>88</v>
      </c>
      <c r="I35" s="18" t="s">
        <v>40</v>
      </c>
      <c r="J35" s="59">
        <v>216</v>
      </c>
      <c r="K35" s="19"/>
      <c r="L35" s="176">
        <f t="shared" ref="L35:L41" si="20">K35*F35</f>
        <v>0</v>
      </c>
      <c r="M35" s="165">
        <f t="shared" ref="M35:M41" si="21">E35*F35*K35</f>
        <v>0</v>
      </c>
      <c r="N35" s="90">
        <v>4.1066999999999999E-2</v>
      </c>
      <c r="O35" s="89">
        <f t="shared" si="18"/>
        <v>0</v>
      </c>
      <c r="P35" s="88">
        <v>2.31</v>
      </c>
      <c r="Q35" s="89">
        <f t="shared" si="19"/>
        <v>0</v>
      </c>
    </row>
    <row r="36" spans="1:17" ht="60" customHeight="1">
      <c r="A36" s="16"/>
      <c r="B36" s="63">
        <v>4380934</v>
      </c>
      <c r="C36" s="18">
        <v>11058</v>
      </c>
      <c r="D36" s="41" t="s">
        <v>1211</v>
      </c>
      <c r="E36" s="92">
        <v>147.27600000000001</v>
      </c>
      <c r="F36" s="18">
        <v>8</v>
      </c>
      <c r="G36" s="17">
        <v>4601532809343</v>
      </c>
      <c r="H36" s="48" t="s">
        <v>93</v>
      </c>
      <c r="I36" s="18" t="s">
        <v>40</v>
      </c>
      <c r="J36" s="59">
        <v>288</v>
      </c>
      <c r="K36" s="19"/>
      <c r="L36" s="176">
        <f t="shared" si="20"/>
        <v>0</v>
      </c>
      <c r="M36" s="165">
        <f t="shared" si="21"/>
        <v>0</v>
      </c>
      <c r="N36" s="90">
        <v>4.1066999999999999E-2</v>
      </c>
      <c r="O36" s="89">
        <f t="shared" si="18"/>
        <v>0</v>
      </c>
      <c r="P36" s="88">
        <v>2.2400000000000002</v>
      </c>
      <c r="Q36" s="89">
        <f t="shared" si="19"/>
        <v>0</v>
      </c>
    </row>
    <row r="37" spans="1:17" ht="60" customHeight="1">
      <c r="A37" s="16"/>
      <c r="B37" s="63">
        <v>4335634</v>
      </c>
      <c r="C37" s="18">
        <v>11264</v>
      </c>
      <c r="D37" s="41" t="s">
        <v>1212</v>
      </c>
      <c r="E37" s="92">
        <v>125.94</v>
      </c>
      <c r="F37" s="18">
        <v>18</v>
      </c>
      <c r="G37" s="17">
        <v>4601532356342</v>
      </c>
      <c r="H37" s="48" t="s">
        <v>843</v>
      </c>
      <c r="I37" s="18" t="s">
        <v>59</v>
      </c>
      <c r="J37" s="59">
        <v>360</v>
      </c>
      <c r="K37" s="19"/>
      <c r="L37" s="176">
        <f t="shared" si="20"/>
        <v>0</v>
      </c>
      <c r="M37" s="165">
        <f t="shared" si="21"/>
        <v>0</v>
      </c>
      <c r="N37" s="90">
        <v>7.7376E-2</v>
      </c>
      <c r="O37" s="89">
        <f t="shared" si="18"/>
        <v>0</v>
      </c>
      <c r="P37" s="88">
        <v>3.15</v>
      </c>
      <c r="Q37" s="89">
        <f t="shared" si="19"/>
        <v>0</v>
      </c>
    </row>
    <row r="38" spans="1:17" ht="60" customHeight="1">
      <c r="A38" s="16"/>
      <c r="B38" s="63">
        <v>4335734</v>
      </c>
      <c r="C38" s="18">
        <v>11265</v>
      </c>
      <c r="D38" s="41" t="s">
        <v>1213</v>
      </c>
      <c r="E38" s="92">
        <v>185.93999999999997</v>
      </c>
      <c r="F38" s="18">
        <v>12</v>
      </c>
      <c r="G38" s="17">
        <v>4601532357349</v>
      </c>
      <c r="H38" s="48" t="s">
        <v>844</v>
      </c>
      <c r="I38" s="18" t="s">
        <v>626</v>
      </c>
      <c r="J38" s="59">
        <v>96</v>
      </c>
      <c r="K38" s="19"/>
      <c r="L38" s="176">
        <f t="shared" si="20"/>
        <v>0</v>
      </c>
      <c r="M38" s="165">
        <f t="shared" si="21"/>
        <v>0</v>
      </c>
      <c r="N38" s="90">
        <v>0.12571499999999999</v>
      </c>
      <c r="O38" s="89">
        <f t="shared" si="18"/>
        <v>0</v>
      </c>
      <c r="P38" s="88">
        <v>3.3</v>
      </c>
      <c r="Q38" s="89">
        <f t="shared" si="19"/>
        <v>0</v>
      </c>
    </row>
    <row r="39" spans="1:17" ht="60" customHeight="1">
      <c r="A39" s="16"/>
      <c r="B39" s="63">
        <v>4335334</v>
      </c>
      <c r="C39" s="18">
        <v>11116</v>
      </c>
      <c r="D39" s="41" t="s">
        <v>1214</v>
      </c>
      <c r="E39" s="92">
        <v>14.7</v>
      </c>
      <c r="F39" s="18">
        <v>56</v>
      </c>
      <c r="G39" s="17">
        <v>4601532353341</v>
      </c>
      <c r="H39" s="48" t="s">
        <v>205</v>
      </c>
      <c r="I39" s="18" t="s">
        <v>1215</v>
      </c>
      <c r="J39" s="59">
        <v>6720</v>
      </c>
      <c r="K39" s="19"/>
      <c r="L39" s="176">
        <f t="shared" si="20"/>
        <v>0</v>
      </c>
      <c r="M39" s="165">
        <f t="shared" si="21"/>
        <v>0</v>
      </c>
      <c r="N39" s="90">
        <v>7.1999999999999998E-3</v>
      </c>
      <c r="O39" s="89">
        <f t="shared" si="18"/>
        <v>0</v>
      </c>
      <c r="P39" s="88">
        <v>1.4</v>
      </c>
      <c r="Q39" s="89">
        <f t="shared" si="19"/>
        <v>0</v>
      </c>
    </row>
    <row r="40" spans="1:17" ht="60" customHeight="1">
      <c r="A40" s="16"/>
      <c r="B40" s="63">
        <v>4335434</v>
      </c>
      <c r="C40" s="18">
        <v>11117</v>
      </c>
      <c r="D40" s="41" t="s">
        <v>1216</v>
      </c>
      <c r="E40" s="92">
        <v>44.064</v>
      </c>
      <c r="F40" s="18">
        <v>16</v>
      </c>
      <c r="G40" s="17">
        <v>4601532354348</v>
      </c>
      <c r="H40" s="48" t="s">
        <v>204</v>
      </c>
      <c r="I40" s="18" t="s">
        <v>925</v>
      </c>
      <c r="J40" s="59">
        <v>2160</v>
      </c>
      <c r="K40" s="19"/>
      <c r="L40" s="176">
        <f t="shared" si="20"/>
        <v>0</v>
      </c>
      <c r="M40" s="165">
        <f t="shared" si="21"/>
        <v>0</v>
      </c>
      <c r="N40" s="90">
        <v>8.9929999999999993E-3</v>
      </c>
      <c r="O40" s="89">
        <f t="shared" si="18"/>
        <v>0</v>
      </c>
      <c r="P40" s="88">
        <v>1.36</v>
      </c>
      <c r="Q40" s="89">
        <f t="shared" si="19"/>
        <v>0</v>
      </c>
    </row>
    <row r="41" spans="1:17" ht="60" customHeight="1">
      <c r="A41" s="16"/>
      <c r="B41" s="63">
        <v>4335534</v>
      </c>
      <c r="C41" s="18">
        <v>11115</v>
      </c>
      <c r="D41" s="41" t="s">
        <v>1217</v>
      </c>
      <c r="E41" s="92">
        <v>26.436</v>
      </c>
      <c r="F41" s="18">
        <v>35</v>
      </c>
      <c r="G41" s="17">
        <v>4601532355345</v>
      </c>
      <c r="H41" s="48" t="s">
        <v>209</v>
      </c>
      <c r="I41" s="18" t="s">
        <v>1218</v>
      </c>
      <c r="J41" s="59">
        <v>5250</v>
      </c>
      <c r="K41" s="19"/>
      <c r="L41" s="176">
        <f t="shared" si="20"/>
        <v>0</v>
      </c>
      <c r="M41" s="165">
        <f t="shared" si="21"/>
        <v>0</v>
      </c>
      <c r="N41" s="90">
        <v>6.8770000000000003E-3</v>
      </c>
      <c r="O41" s="89">
        <f t="shared" si="18"/>
        <v>0</v>
      </c>
      <c r="P41" s="88">
        <v>1.2250000000000001</v>
      </c>
      <c r="Q41" s="89">
        <f t="shared" si="19"/>
        <v>0</v>
      </c>
    </row>
    <row r="42" spans="1:17" ht="60" customHeight="1">
      <c r="A42" s="8"/>
      <c r="B42" s="61">
        <v>4380912</v>
      </c>
      <c r="C42" s="18">
        <v>11058</v>
      </c>
      <c r="D42" s="41" t="s">
        <v>815</v>
      </c>
      <c r="E42" s="92">
        <v>140.268</v>
      </c>
      <c r="F42" s="71">
        <v>8</v>
      </c>
      <c r="G42" s="9">
        <v>4601532809121</v>
      </c>
      <c r="H42" s="48" t="s">
        <v>93</v>
      </c>
      <c r="I42" s="18" t="s">
        <v>40</v>
      </c>
      <c r="J42" s="58">
        <v>288</v>
      </c>
      <c r="K42" s="1"/>
      <c r="L42" s="176">
        <f t="shared" ref="L42:L51" si="22">K42*F42</f>
        <v>0</v>
      </c>
      <c r="M42" s="165">
        <f t="shared" ref="M42:M51" si="23">E42*F42*K42</f>
        <v>0</v>
      </c>
      <c r="N42" s="90">
        <v>4.1066999999999999E-2</v>
      </c>
      <c r="O42" s="89">
        <f t="shared" ref="O42:O51" si="24">N42*K42</f>
        <v>0</v>
      </c>
      <c r="P42" s="88">
        <v>2.5740000000000003</v>
      </c>
      <c r="Q42" s="89">
        <f t="shared" ref="Q42:Q51" si="25">P42*K42</f>
        <v>0</v>
      </c>
    </row>
    <row r="43" spans="1:17" ht="60" customHeight="1">
      <c r="A43" s="16"/>
      <c r="B43" s="63">
        <v>4380911</v>
      </c>
      <c r="C43" s="18">
        <v>11058</v>
      </c>
      <c r="D43" s="41" t="s">
        <v>407</v>
      </c>
      <c r="E43" s="92">
        <v>147.27600000000001</v>
      </c>
      <c r="F43" s="18">
        <v>8</v>
      </c>
      <c r="G43" s="17">
        <v>4601532809114</v>
      </c>
      <c r="H43" s="48" t="s">
        <v>93</v>
      </c>
      <c r="I43" s="18" t="s">
        <v>40</v>
      </c>
      <c r="J43" s="59">
        <v>288</v>
      </c>
      <c r="K43" s="19"/>
      <c r="L43" s="176">
        <f t="shared" si="22"/>
        <v>0</v>
      </c>
      <c r="M43" s="165">
        <f t="shared" si="23"/>
        <v>0</v>
      </c>
      <c r="N43" s="90">
        <v>4.1066999999999999E-2</v>
      </c>
      <c r="O43" s="89">
        <f t="shared" si="24"/>
        <v>0</v>
      </c>
      <c r="P43" s="88">
        <v>2.5740000000000003</v>
      </c>
      <c r="Q43" s="89">
        <f t="shared" si="25"/>
        <v>0</v>
      </c>
    </row>
    <row r="44" spans="1:17" ht="60" customHeight="1">
      <c r="A44" s="16"/>
      <c r="B44" s="62">
        <v>4381011</v>
      </c>
      <c r="C44" s="18">
        <v>10994</v>
      </c>
      <c r="D44" s="41" t="s">
        <v>406</v>
      </c>
      <c r="E44" s="92">
        <v>196.43999999999997</v>
      </c>
      <c r="F44" s="18">
        <v>6</v>
      </c>
      <c r="G44" s="17">
        <v>4601532810110</v>
      </c>
      <c r="H44" s="48" t="s">
        <v>88</v>
      </c>
      <c r="I44" s="18" t="s">
        <v>40</v>
      </c>
      <c r="J44" s="17">
        <v>216</v>
      </c>
      <c r="K44" s="19"/>
      <c r="L44" s="176">
        <f t="shared" si="22"/>
        <v>0</v>
      </c>
      <c r="M44" s="165">
        <f t="shared" si="23"/>
        <v>0</v>
      </c>
      <c r="N44" s="90">
        <v>4.1066999999999999E-2</v>
      </c>
      <c r="O44" s="89">
        <f t="shared" si="24"/>
        <v>0</v>
      </c>
      <c r="P44" s="88">
        <v>2.63</v>
      </c>
      <c r="Q44" s="89">
        <f t="shared" si="25"/>
        <v>0</v>
      </c>
    </row>
    <row r="45" spans="1:17" ht="60" customHeight="1">
      <c r="A45" s="8"/>
      <c r="B45" s="60">
        <v>4380940</v>
      </c>
      <c r="C45" s="18">
        <v>11205</v>
      </c>
      <c r="D45" s="41" t="s">
        <v>50</v>
      </c>
      <c r="E45" s="92">
        <v>404.48399999999998</v>
      </c>
      <c r="F45" s="71">
        <v>6</v>
      </c>
      <c r="G45" s="17">
        <v>4601532809404</v>
      </c>
      <c r="H45" s="48" t="s">
        <v>93</v>
      </c>
      <c r="I45" s="18" t="s">
        <v>934</v>
      </c>
      <c r="J45" s="9">
        <v>72</v>
      </c>
      <c r="K45" s="1"/>
      <c r="L45" s="176">
        <f t="shared" si="22"/>
        <v>0</v>
      </c>
      <c r="M45" s="165">
        <f t="shared" si="23"/>
        <v>0</v>
      </c>
      <c r="N45" s="90">
        <v>7.0356000000000002E-2</v>
      </c>
      <c r="O45" s="89">
        <f t="shared" si="24"/>
        <v>0</v>
      </c>
      <c r="P45" s="88">
        <v>4.5671999999999997</v>
      </c>
      <c r="Q45" s="89">
        <f t="shared" si="25"/>
        <v>0</v>
      </c>
    </row>
    <row r="46" spans="1:17" ht="60" customHeight="1">
      <c r="A46" s="8"/>
      <c r="B46" s="61">
        <v>4381060</v>
      </c>
      <c r="C46" s="18">
        <v>11151</v>
      </c>
      <c r="D46" s="41" t="s">
        <v>52</v>
      </c>
      <c r="E46" s="92">
        <v>604.36799999999994</v>
      </c>
      <c r="F46" s="71">
        <v>4</v>
      </c>
      <c r="G46" s="17">
        <v>4601532810608</v>
      </c>
      <c r="H46" s="48" t="s">
        <v>88</v>
      </c>
      <c r="I46" s="18" t="s">
        <v>62</v>
      </c>
      <c r="J46" s="58">
        <v>48</v>
      </c>
      <c r="K46" s="1"/>
      <c r="L46" s="176">
        <f t="shared" si="22"/>
        <v>0</v>
      </c>
      <c r="M46" s="165">
        <f t="shared" si="23"/>
        <v>0</v>
      </c>
      <c r="N46" s="90">
        <v>7.8623999999999999E-2</v>
      </c>
      <c r="O46" s="89">
        <f t="shared" si="24"/>
        <v>0</v>
      </c>
      <c r="P46" s="88">
        <v>4.6951999999999998</v>
      </c>
      <c r="Q46" s="89">
        <f t="shared" si="25"/>
        <v>0</v>
      </c>
    </row>
    <row r="47" spans="1:17" ht="60" customHeight="1">
      <c r="A47" s="8"/>
      <c r="B47" s="60">
        <v>4380960</v>
      </c>
      <c r="C47" s="18">
        <v>11206</v>
      </c>
      <c r="D47" s="41" t="s">
        <v>51</v>
      </c>
      <c r="E47" s="92">
        <v>500.37599999999998</v>
      </c>
      <c r="F47" s="71">
        <v>6</v>
      </c>
      <c r="G47" s="17">
        <v>4601532809602</v>
      </c>
      <c r="H47" s="48" t="s">
        <v>93</v>
      </c>
      <c r="I47" s="18" t="s">
        <v>934</v>
      </c>
      <c r="J47" s="9">
        <v>72</v>
      </c>
      <c r="K47" s="1"/>
      <c r="L47" s="176">
        <f t="shared" si="22"/>
        <v>0</v>
      </c>
      <c r="M47" s="165">
        <f t="shared" si="23"/>
        <v>0</v>
      </c>
      <c r="N47" s="90">
        <v>7.0356000000000002E-2</v>
      </c>
      <c r="O47" s="89">
        <f t="shared" si="24"/>
        <v>0</v>
      </c>
      <c r="P47" s="88">
        <v>5.7287999999999997</v>
      </c>
      <c r="Q47" s="89">
        <f t="shared" si="25"/>
        <v>0</v>
      </c>
    </row>
    <row r="48" spans="1:17" ht="60" customHeight="1">
      <c r="A48" s="16"/>
      <c r="B48" s="62">
        <v>4335611</v>
      </c>
      <c r="C48" s="18">
        <v>11264</v>
      </c>
      <c r="D48" s="41" t="s">
        <v>985</v>
      </c>
      <c r="E48" s="92">
        <v>125.94</v>
      </c>
      <c r="F48" s="18">
        <v>18</v>
      </c>
      <c r="G48" s="17">
        <v>4601532356113</v>
      </c>
      <c r="H48" s="48" t="s">
        <v>843</v>
      </c>
      <c r="I48" s="18" t="s">
        <v>59</v>
      </c>
      <c r="J48" s="17">
        <v>360</v>
      </c>
      <c r="K48" s="19"/>
      <c r="L48" s="176">
        <f t="shared" si="22"/>
        <v>0</v>
      </c>
      <c r="M48" s="165">
        <f t="shared" si="23"/>
        <v>0</v>
      </c>
      <c r="N48" s="90">
        <v>7.7376E-2</v>
      </c>
      <c r="O48" s="89">
        <f t="shared" si="24"/>
        <v>0</v>
      </c>
      <c r="P48" s="88">
        <v>3.76</v>
      </c>
      <c r="Q48" s="89">
        <f t="shared" si="25"/>
        <v>0</v>
      </c>
    </row>
    <row r="49" spans="1:17" ht="60" customHeight="1">
      <c r="A49" s="16"/>
      <c r="B49" s="62">
        <v>4335711</v>
      </c>
      <c r="C49" s="18">
        <v>11265</v>
      </c>
      <c r="D49" s="41" t="s">
        <v>986</v>
      </c>
      <c r="E49" s="92">
        <v>185.93999999999997</v>
      </c>
      <c r="F49" s="18">
        <v>12</v>
      </c>
      <c r="G49" s="17">
        <v>4601532357110</v>
      </c>
      <c r="H49" s="48" t="s">
        <v>844</v>
      </c>
      <c r="I49" s="18" t="s">
        <v>626</v>
      </c>
      <c r="J49" s="17">
        <v>96</v>
      </c>
      <c r="K49" s="19"/>
      <c r="L49" s="176">
        <f t="shared" si="22"/>
        <v>0</v>
      </c>
      <c r="M49" s="165">
        <f t="shared" si="23"/>
        <v>0</v>
      </c>
      <c r="N49" s="90">
        <v>0.12571499999999999</v>
      </c>
      <c r="O49" s="89">
        <f t="shared" si="24"/>
        <v>0</v>
      </c>
      <c r="P49" s="88">
        <v>3.87</v>
      </c>
      <c r="Q49" s="89">
        <f t="shared" si="25"/>
        <v>0</v>
      </c>
    </row>
    <row r="50" spans="1:17" ht="60" customHeight="1">
      <c r="A50" s="16"/>
      <c r="B50" s="91">
        <v>4350911</v>
      </c>
      <c r="C50" s="18">
        <v>11182</v>
      </c>
      <c r="D50" s="41" t="s">
        <v>849</v>
      </c>
      <c r="E50" s="92">
        <v>407.87999999999994</v>
      </c>
      <c r="F50" s="18">
        <v>4</v>
      </c>
      <c r="G50" s="17">
        <v>4601532509113</v>
      </c>
      <c r="H50" s="48" t="s">
        <v>74</v>
      </c>
      <c r="I50" s="18" t="s">
        <v>932</v>
      </c>
      <c r="J50" s="17">
        <v>48</v>
      </c>
      <c r="K50" s="1"/>
      <c r="L50" s="176">
        <f t="shared" si="22"/>
        <v>0</v>
      </c>
      <c r="M50" s="165">
        <f t="shared" si="23"/>
        <v>0</v>
      </c>
      <c r="N50" s="90">
        <v>5.7985500000000002E-2</v>
      </c>
      <c r="O50" s="89">
        <f t="shared" si="24"/>
        <v>0</v>
      </c>
      <c r="P50" s="88">
        <v>3.85</v>
      </c>
      <c r="Q50" s="89">
        <f t="shared" si="25"/>
        <v>0</v>
      </c>
    </row>
    <row r="51" spans="1:17" ht="60" customHeight="1">
      <c r="A51" s="8"/>
      <c r="B51" s="61">
        <v>4393900</v>
      </c>
      <c r="C51" s="18">
        <v>10999</v>
      </c>
      <c r="D51" s="41" t="s">
        <v>486</v>
      </c>
      <c r="E51" s="92">
        <v>31.787999999999997</v>
      </c>
      <c r="F51" s="71">
        <v>26</v>
      </c>
      <c r="G51" s="17">
        <v>4601532009392</v>
      </c>
      <c r="H51" s="48" t="s">
        <v>388</v>
      </c>
      <c r="I51" s="18" t="s">
        <v>487</v>
      </c>
      <c r="J51" s="58">
        <v>2730</v>
      </c>
      <c r="K51" s="1"/>
      <c r="L51" s="176">
        <f t="shared" si="22"/>
        <v>0</v>
      </c>
      <c r="M51" s="165">
        <f t="shared" si="23"/>
        <v>0</v>
      </c>
      <c r="N51" s="90">
        <v>6.4349999999999997E-3</v>
      </c>
      <c r="O51" s="89">
        <f t="shared" si="24"/>
        <v>0</v>
      </c>
      <c r="P51" s="88">
        <v>1.1180000000000001</v>
      </c>
      <c r="Q51" s="89">
        <f t="shared" si="25"/>
        <v>0</v>
      </c>
    </row>
    <row r="52" spans="1:17" s="7" customFormat="1" ht="22.15" customHeight="1">
      <c r="A52" s="203"/>
      <c r="B52" s="204"/>
      <c r="C52" s="204"/>
      <c r="D52" s="205" t="s">
        <v>1143</v>
      </c>
      <c r="E52" s="206">
        <v>0</v>
      </c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</row>
    <row r="53" spans="1:17" ht="60" customHeight="1">
      <c r="A53" s="8"/>
      <c r="B53" s="56">
        <v>4377128</v>
      </c>
      <c r="C53" s="57">
        <v>11243</v>
      </c>
      <c r="D53" s="46" t="s">
        <v>1152</v>
      </c>
      <c r="E53" s="88">
        <v>31.08</v>
      </c>
      <c r="F53" s="45">
        <v>24</v>
      </c>
      <c r="G53" s="47">
        <v>4601532771282</v>
      </c>
      <c r="H53" s="49" t="s">
        <v>1153</v>
      </c>
      <c r="I53" s="45" t="s">
        <v>39</v>
      </c>
      <c r="J53" s="17">
        <v>1152</v>
      </c>
      <c r="K53" s="1"/>
      <c r="L53" s="176">
        <f>K53*F53</f>
        <v>0</v>
      </c>
      <c r="M53" s="165">
        <f>E53*F53*K53</f>
        <v>0</v>
      </c>
      <c r="N53" s="90">
        <v>2.1322750000000001E-2</v>
      </c>
      <c r="O53" s="89">
        <f>N53*K53</f>
        <v>0</v>
      </c>
      <c r="P53" s="88">
        <v>0.93600000000000005</v>
      </c>
      <c r="Q53" s="89">
        <f>P53*K53</f>
        <v>0</v>
      </c>
    </row>
    <row r="54" spans="1:17" ht="60" customHeight="1">
      <c r="A54" s="8"/>
      <c r="B54" s="56">
        <v>4377228</v>
      </c>
      <c r="C54" s="57">
        <v>11244</v>
      </c>
      <c r="D54" s="46" t="s">
        <v>1154</v>
      </c>
      <c r="E54" s="88">
        <v>57.72</v>
      </c>
      <c r="F54" s="45">
        <v>12</v>
      </c>
      <c r="G54" s="47">
        <v>4601532772289</v>
      </c>
      <c r="H54" s="49" t="s">
        <v>917</v>
      </c>
      <c r="I54" s="45" t="s">
        <v>39</v>
      </c>
      <c r="J54" s="17">
        <v>576</v>
      </c>
      <c r="K54" s="1"/>
      <c r="L54" s="176">
        <f>K54*F54</f>
        <v>0</v>
      </c>
      <c r="M54" s="165">
        <f>E54*F54*K54</f>
        <v>0</v>
      </c>
      <c r="N54" s="90">
        <v>2.1322750000000001E-2</v>
      </c>
      <c r="O54" s="89">
        <f>N54*K54</f>
        <v>0</v>
      </c>
      <c r="P54" s="88">
        <v>0.96</v>
      </c>
      <c r="Q54" s="89">
        <f>P54*K54</f>
        <v>0</v>
      </c>
    </row>
    <row r="55" spans="1:17" ht="60" customHeight="1">
      <c r="A55" s="8"/>
      <c r="B55" s="56">
        <v>4377328</v>
      </c>
      <c r="C55" s="57">
        <v>11245</v>
      </c>
      <c r="D55" s="46" t="s">
        <v>1155</v>
      </c>
      <c r="E55" s="88">
        <v>85.44</v>
      </c>
      <c r="F55" s="45">
        <v>12</v>
      </c>
      <c r="G55" s="47">
        <v>4601532773286</v>
      </c>
      <c r="H55" s="49" t="s">
        <v>919</v>
      </c>
      <c r="I55" s="45" t="s">
        <v>40</v>
      </c>
      <c r="J55" s="17">
        <v>432</v>
      </c>
      <c r="K55" s="1"/>
      <c r="L55" s="176">
        <f>K55*F55</f>
        <v>0</v>
      </c>
      <c r="M55" s="165">
        <f>E55*F55*K55</f>
        <v>0</v>
      </c>
      <c r="N55" s="90">
        <v>4.1066999999999999E-2</v>
      </c>
      <c r="O55" s="89">
        <f>N55*K55</f>
        <v>0</v>
      </c>
      <c r="P55" s="88">
        <v>1.5720000000000001</v>
      </c>
      <c r="Q55" s="89">
        <f>P55*K55</f>
        <v>0</v>
      </c>
    </row>
    <row r="56" spans="1:17" ht="60" customHeight="1">
      <c r="A56" s="8"/>
      <c r="B56" s="56">
        <v>4376128</v>
      </c>
      <c r="C56" s="57">
        <v>11023</v>
      </c>
      <c r="D56" s="46" t="s">
        <v>1145</v>
      </c>
      <c r="E56" s="88">
        <v>62.256</v>
      </c>
      <c r="F56" s="45">
        <v>20</v>
      </c>
      <c r="G56" s="47">
        <v>4601532761283</v>
      </c>
      <c r="H56" s="49" t="s">
        <v>79</v>
      </c>
      <c r="I56" s="45" t="s">
        <v>60</v>
      </c>
      <c r="J56" s="17">
        <v>840</v>
      </c>
      <c r="K56" s="1"/>
      <c r="L56" s="176">
        <f t="shared" ref="L56:L90" si="26">K56*F56</f>
        <v>0</v>
      </c>
      <c r="M56" s="165">
        <f t="shared" ref="M56:M90" si="27">E56*F56*K56</f>
        <v>0</v>
      </c>
      <c r="N56" s="90">
        <v>2.5047E-2</v>
      </c>
      <c r="O56" s="89">
        <f t="shared" si="18"/>
        <v>0</v>
      </c>
      <c r="P56" s="88">
        <v>1.82</v>
      </c>
      <c r="Q56" s="89">
        <f t="shared" si="19"/>
        <v>0</v>
      </c>
    </row>
    <row r="57" spans="1:17" ht="60" customHeight="1">
      <c r="A57" s="8"/>
      <c r="B57" s="56">
        <v>4376228</v>
      </c>
      <c r="C57" s="57">
        <v>11022</v>
      </c>
      <c r="D57" s="46" t="s">
        <v>1146</v>
      </c>
      <c r="E57" s="88">
        <v>75</v>
      </c>
      <c r="F57" s="45">
        <v>36</v>
      </c>
      <c r="G57" s="47">
        <v>4601532762280</v>
      </c>
      <c r="H57" s="49" t="s">
        <v>80</v>
      </c>
      <c r="I57" s="45" t="s">
        <v>59</v>
      </c>
      <c r="J57" s="17">
        <v>720</v>
      </c>
      <c r="K57" s="1"/>
      <c r="L57" s="176">
        <f t="shared" si="26"/>
        <v>0</v>
      </c>
      <c r="M57" s="165">
        <f t="shared" si="27"/>
        <v>0</v>
      </c>
      <c r="N57" s="90">
        <v>7.7376E-2</v>
      </c>
      <c r="O57" s="89">
        <f t="shared" si="18"/>
        <v>0</v>
      </c>
      <c r="P57" s="88">
        <v>4.0679999999999996</v>
      </c>
      <c r="Q57" s="89">
        <f t="shared" si="19"/>
        <v>0</v>
      </c>
    </row>
    <row r="58" spans="1:17" ht="60" customHeight="1">
      <c r="A58" s="8"/>
      <c r="B58" s="56">
        <v>4376328</v>
      </c>
      <c r="C58" s="57">
        <v>11082</v>
      </c>
      <c r="D58" s="46" t="s">
        <v>1147</v>
      </c>
      <c r="E58" s="88">
        <v>97.61999999999999</v>
      </c>
      <c r="F58" s="45">
        <v>26</v>
      </c>
      <c r="G58" s="47">
        <v>4601532763287</v>
      </c>
      <c r="H58" s="49" t="s">
        <v>81</v>
      </c>
      <c r="I58" s="45" t="s">
        <v>67</v>
      </c>
      <c r="J58" s="17">
        <v>416</v>
      </c>
      <c r="K58" s="1"/>
      <c r="L58" s="176">
        <f t="shared" si="26"/>
        <v>0</v>
      </c>
      <c r="M58" s="165">
        <f t="shared" si="27"/>
        <v>0</v>
      </c>
      <c r="N58" s="90">
        <v>8.4322999999999995E-2</v>
      </c>
      <c r="O58" s="89">
        <f t="shared" si="18"/>
        <v>0</v>
      </c>
      <c r="P58" s="88">
        <v>3.9</v>
      </c>
      <c r="Q58" s="89">
        <f t="shared" si="19"/>
        <v>0</v>
      </c>
    </row>
    <row r="59" spans="1:17" ht="60" customHeight="1">
      <c r="A59" s="8"/>
      <c r="B59" s="56">
        <v>4351728</v>
      </c>
      <c r="C59" s="57">
        <v>11255</v>
      </c>
      <c r="D59" s="46" t="s">
        <v>1151</v>
      </c>
      <c r="E59" s="88">
        <v>107.94</v>
      </c>
      <c r="F59" s="45">
        <v>12</v>
      </c>
      <c r="G59" s="47">
        <v>4601532517286</v>
      </c>
      <c r="H59" s="49" t="s">
        <v>926</v>
      </c>
      <c r="I59" s="45" t="s">
        <v>40</v>
      </c>
      <c r="J59" s="17">
        <v>432</v>
      </c>
      <c r="K59" s="1"/>
      <c r="L59" s="176">
        <f t="shared" ref="L59:L65" si="28">K59*F59</f>
        <v>0</v>
      </c>
      <c r="M59" s="165">
        <f t="shared" ref="M59:M65" si="29">E59*F59*K59</f>
        <v>0</v>
      </c>
      <c r="N59" s="90">
        <v>4.1066999999999999E-2</v>
      </c>
      <c r="O59" s="89">
        <f t="shared" ref="O59:O65" si="30">N59*K59</f>
        <v>0</v>
      </c>
      <c r="P59" s="88">
        <v>1.5840000000000001</v>
      </c>
      <c r="Q59" s="89">
        <f t="shared" ref="Q59:Q65" si="31">P59*K59</f>
        <v>0</v>
      </c>
    </row>
    <row r="60" spans="1:17" ht="60" customHeight="1">
      <c r="A60" s="8"/>
      <c r="B60" s="56">
        <v>4351828</v>
      </c>
      <c r="C60" s="57">
        <v>11240</v>
      </c>
      <c r="D60" s="46" t="s">
        <v>1183</v>
      </c>
      <c r="E60" s="88">
        <v>143.94</v>
      </c>
      <c r="F60" s="45">
        <v>12</v>
      </c>
      <c r="G60" s="47">
        <v>4601532518283</v>
      </c>
      <c r="H60" s="49" t="s">
        <v>929</v>
      </c>
      <c r="I60" s="45" t="s">
        <v>59</v>
      </c>
      <c r="J60" s="17">
        <v>360</v>
      </c>
      <c r="K60" s="1"/>
      <c r="L60" s="176">
        <f t="shared" si="28"/>
        <v>0</v>
      </c>
      <c r="M60" s="165">
        <f t="shared" si="29"/>
        <v>0</v>
      </c>
      <c r="N60" s="90">
        <v>7.7376E-2</v>
      </c>
      <c r="O60" s="89">
        <f t="shared" si="30"/>
        <v>0</v>
      </c>
      <c r="P60" s="88">
        <v>2.0640000000000001</v>
      </c>
      <c r="Q60" s="89">
        <f t="shared" si="31"/>
        <v>0</v>
      </c>
    </row>
    <row r="61" spans="1:17" ht="60" customHeight="1">
      <c r="A61" s="8"/>
      <c r="B61" s="56">
        <v>4330628</v>
      </c>
      <c r="C61" s="57">
        <v>9905</v>
      </c>
      <c r="D61" s="46" t="s">
        <v>1144</v>
      </c>
      <c r="E61" s="88">
        <v>63.503999999999998</v>
      </c>
      <c r="F61" s="45">
        <v>50</v>
      </c>
      <c r="G61" s="47">
        <v>4601532306286</v>
      </c>
      <c r="H61" s="49" t="s">
        <v>140</v>
      </c>
      <c r="I61" s="45" t="s">
        <v>59</v>
      </c>
      <c r="J61" s="18">
        <v>1000</v>
      </c>
      <c r="K61" s="1"/>
      <c r="L61" s="176">
        <f t="shared" si="28"/>
        <v>0</v>
      </c>
      <c r="M61" s="165">
        <f t="shared" si="29"/>
        <v>0</v>
      </c>
      <c r="N61" s="90">
        <v>7.7376E-2</v>
      </c>
      <c r="O61" s="89">
        <f t="shared" si="30"/>
        <v>0</v>
      </c>
      <c r="P61" s="88">
        <v>3.95</v>
      </c>
      <c r="Q61" s="89">
        <f t="shared" si="31"/>
        <v>0</v>
      </c>
    </row>
    <row r="62" spans="1:17" ht="60" customHeight="1">
      <c r="A62" s="8"/>
      <c r="B62" s="56">
        <v>4314828</v>
      </c>
      <c r="C62" s="57">
        <v>11275</v>
      </c>
      <c r="D62" s="46" t="s">
        <v>1159</v>
      </c>
      <c r="E62" s="88">
        <v>90</v>
      </c>
      <c r="F62" s="45">
        <v>8</v>
      </c>
      <c r="G62" s="47">
        <v>4601532148282</v>
      </c>
      <c r="H62" s="49" t="s">
        <v>857</v>
      </c>
      <c r="I62" s="45" t="s">
        <v>60</v>
      </c>
      <c r="J62" s="17">
        <v>336</v>
      </c>
      <c r="K62" s="1"/>
      <c r="L62" s="176">
        <f t="shared" si="28"/>
        <v>0</v>
      </c>
      <c r="M62" s="165">
        <f t="shared" si="29"/>
        <v>0</v>
      </c>
      <c r="N62" s="90">
        <v>2.5047E-2</v>
      </c>
      <c r="O62" s="89">
        <f t="shared" si="30"/>
        <v>0</v>
      </c>
      <c r="P62" s="88">
        <v>0.86399999999999999</v>
      </c>
      <c r="Q62" s="89">
        <f t="shared" si="31"/>
        <v>0</v>
      </c>
    </row>
    <row r="63" spans="1:17" ht="60" customHeight="1">
      <c r="A63" s="8"/>
      <c r="B63" s="56">
        <v>4335628</v>
      </c>
      <c r="C63" s="57">
        <v>11264</v>
      </c>
      <c r="D63" s="46" t="s">
        <v>1160</v>
      </c>
      <c r="E63" s="88">
        <v>125.94</v>
      </c>
      <c r="F63" s="45">
        <v>18</v>
      </c>
      <c r="G63" s="47">
        <v>4601532356281</v>
      </c>
      <c r="H63" s="49" t="s">
        <v>843</v>
      </c>
      <c r="I63" s="45" t="s">
        <v>59</v>
      </c>
      <c r="J63" s="18">
        <v>360</v>
      </c>
      <c r="K63" s="1"/>
      <c r="L63" s="176">
        <f t="shared" si="28"/>
        <v>0</v>
      </c>
      <c r="M63" s="165">
        <f t="shared" si="29"/>
        <v>0</v>
      </c>
      <c r="N63" s="90">
        <v>7.7376E-2</v>
      </c>
      <c r="O63" s="89">
        <f t="shared" si="30"/>
        <v>0</v>
      </c>
      <c r="P63" s="88">
        <v>3.15</v>
      </c>
      <c r="Q63" s="89">
        <f t="shared" si="31"/>
        <v>0</v>
      </c>
    </row>
    <row r="64" spans="1:17" ht="60" customHeight="1">
      <c r="A64" s="8"/>
      <c r="B64" s="56">
        <v>4335728</v>
      </c>
      <c r="C64" s="57">
        <v>11265</v>
      </c>
      <c r="D64" s="46" t="s">
        <v>1161</v>
      </c>
      <c r="E64" s="88">
        <v>185.93999999999997</v>
      </c>
      <c r="F64" s="45">
        <v>12</v>
      </c>
      <c r="G64" s="47">
        <v>4601532357288</v>
      </c>
      <c r="H64" s="49" t="s">
        <v>844</v>
      </c>
      <c r="I64" s="45" t="s">
        <v>626</v>
      </c>
      <c r="J64" s="18">
        <v>96</v>
      </c>
      <c r="K64" s="1"/>
      <c r="L64" s="176">
        <f t="shared" si="28"/>
        <v>0</v>
      </c>
      <c r="M64" s="165">
        <f t="shared" si="29"/>
        <v>0</v>
      </c>
      <c r="N64" s="90">
        <v>0.12571499999999999</v>
      </c>
      <c r="O64" s="89">
        <f t="shared" si="30"/>
        <v>0</v>
      </c>
      <c r="P64" s="88">
        <v>3.3</v>
      </c>
      <c r="Q64" s="89">
        <f t="shared" si="31"/>
        <v>0</v>
      </c>
    </row>
    <row r="65" spans="1:17" ht="60" customHeight="1">
      <c r="A65" s="8"/>
      <c r="B65" s="56">
        <v>4380928</v>
      </c>
      <c r="C65" s="57">
        <v>11058</v>
      </c>
      <c r="D65" s="46" t="s">
        <v>1182</v>
      </c>
      <c r="E65" s="88">
        <v>179.93999999999997</v>
      </c>
      <c r="F65" s="45">
        <v>8</v>
      </c>
      <c r="G65" s="47">
        <v>4601532809282</v>
      </c>
      <c r="H65" s="49" t="s">
        <v>93</v>
      </c>
      <c r="I65" s="45" t="s">
        <v>40</v>
      </c>
      <c r="J65" s="18">
        <v>288</v>
      </c>
      <c r="K65" s="1"/>
      <c r="L65" s="176">
        <f t="shared" si="28"/>
        <v>0</v>
      </c>
      <c r="M65" s="165">
        <f t="shared" si="29"/>
        <v>0</v>
      </c>
      <c r="N65" s="90">
        <v>4.1066999999999999E-2</v>
      </c>
      <c r="O65" s="89">
        <f t="shared" si="30"/>
        <v>0</v>
      </c>
      <c r="P65" s="88">
        <v>2.2400000000000002</v>
      </c>
      <c r="Q65" s="89">
        <f t="shared" si="31"/>
        <v>0</v>
      </c>
    </row>
    <row r="66" spans="1:17" ht="60" customHeight="1">
      <c r="A66" s="8"/>
      <c r="B66" s="56">
        <v>4381028</v>
      </c>
      <c r="C66" s="57">
        <v>10994</v>
      </c>
      <c r="D66" s="46" t="s">
        <v>1148</v>
      </c>
      <c r="E66" s="88">
        <v>263.94</v>
      </c>
      <c r="F66" s="45">
        <v>6</v>
      </c>
      <c r="G66" s="47">
        <v>4601532810288</v>
      </c>
      <c r="H66" s="49" t="s">
        <v>88</v>
      </c>
      <c r="I66" s="45" t="s">
        <v>40</v>
      </c>
      <c r="J66" s="17">
        <v>216</v>
      </c>
      <c r="K66" s="1"/>
      <c r="L66" s="176">
        <f t="shared" si="26"/>
        <v>0</v>
      </c>
      <c r="M66" s="165">
        <f t="shared" si="27"/>
        <v>0</v>
      </c>
      <c r="N66" s="90">
        <v>4.1066999999999999E-2</v>
      </c>
      <c r="O66" s="89">
        <f t="shared" si="18"/>
        <v>0</v>
      </c>
      <c r="P66" s="88">
        <v>2.31</v>
      </c>
      <c r="Q66" s="89">
        <f t="shared" si="19"/>
        <v>0</v>
      </c>
    </row>
    <row r="67" spans="1:17" ht="60" customHeight="1">
      <c r="A67" s="8"/>
      <c r="B67" s="56">
        <v>4381128</v>
      </c>
      <c r="C67" s="57">
        <v>10995</v>
      </c>
      <c r="D67" s="46" t="s">
        <v>1149</v>
      </c>
      <c r="E67" s="88">
        <v>335.95199999999994</v>
      </c>
      <c r="F67" s="45">
        <v>8</v>
      </c>
      <c r="G67" s="47">
        <v>4601532811285</v>
      </c>
      <c r="H67" s="49" t="s">
        <v>112</v>
      </c>
      <c r="I67" s="45" t="s">
        <v>1150</v>
      </c>
      <c r="J67" s="18">
        <v>128</v>
      </c>
      <c r="K67" s="1"/>
      <c r="L67" s="176">
        <f t="shared" si="26"/>
        <v>0</v>
      </c>
      <c r="M67" s="165">
        <f t="shared" si="27"/>
        <v>0</v>
      </c>
      <c r="N67" s="90">
        <v>7.0356000000000002E-2</v>
      </c>
      <c r="O67" s="89">
        <f t="shared" si="18"/>
        <v>0</v>
      </c>
      <c r="P67" s="88">
        <v>4.04</v>
      </c>
      <c r="Q67" s="89">
        <f t="shared" si="19"/>
        <v>0</v>
      </c>
    </row>
    <row r="68" spans="1:17" ht="60" customHeight="1">
      <c r="A68" s="8"/>
      <c r="B68" s="56">
        <v>4351028</v>
      </c>
      <c r="C68" s="57">
        <v>11202</v>
      </c>
      <c r="D68" s="46" t="s">
        <v>1184</v>
      </c>
      <c r="E68" s="88">
        <v>79.319999999999993</v>
      </c>
      <c r="F68" s="45">
        <v>20</v>
      </c>
      <c r="G68" s="47">
        <v>4601532510287</v>
      </c>
      <c r="H68" s="49" t="s">
        <v>778</v>
      </c>
      <c r="I68" s="45" t="s">
        <v>60</v>
      </c>
      <c r="J68" s="17">
        <v>840</v>
      </c>
      <c r="K68" s="1"/>
      <c r="L68" s="176">
        <f>K68*F68</f>
        <v>0</v>
      </c>
      <c r="M68" s="165">
        <f>E68*F68*K68</f>
        <v>0</v>
      </c>
      <c r="N68" s="90">
        <v>2.5047E-2</v>
      </c>
      <c r="O68" s="89">
        <f>N68*K68</f>
        <v>0</v>
      </c>
      <c r="P68" s="88">
        <v>2.2999999999999998</v>
      </c>
      <c r="Q68" s="89">
        <f>P68*K68</f>
        <v>0</v>
      </c>
    </row>
    <row r="69" spans="1:17" ht="60" customHeight="1">
      <c r="A69" s="8"/>
      <c r="B69" s="56">
        <v>4351128</v>
      </c>
      <c r="C69" s="57">
        <v>11201</v>
      </c>
      <c r="D69" s="46" t="s">
        <v>1185</v>
      </c>
      <c r="E69" s="88">
        <v>136.01999999999998</v>
      </c>
      <c r="F69" s="45">
        <v>9</v>
      </c>
      <c r="G69" s="47">
        <v>4601532511284</v>
      </c>
      <c r="H69" s="49" t="s">
        <v>780</v>
      </c>
      <c r="I69" s="45" t="s">
        <v>60</v>
      </c>
      <c r="J69" s="17">
        <v>378</v>
      </c>
      <c r="K69" s="1"/>
      <c r="L69" s="176">
        <f>K69*F69</f>
        <v>0</v>
      </c>
      <c r="M69" s="165">
        <f>E69*F69*K69</f>
        <v>0</v>
      </c>
      <c r="N69" s="90">
        <v>2.5047E-2</v>
      </c>
      <c r="O69" s="89">
        <f>N69*K69</f>
        <v>0</v>
      </c>
      <c r="P69" s="88">
        <v>2.1240000000000001</v>
      </c>
      <c r="Q69" s="89">
        <f>P69*K69</f>
        <v>0</v>
      </c>
    </row>
    <row r="70" spans="1:17" ht="60" customHeight="1">
      <c r="A70" s="8"/>
      <c r="B70" s="56">
        <v>4371528</v>
      </c>
      <c r="C70" s="57">
        <v>11294</v>
      </c>
      <c r="D70" s="46" t="s">
        <v>1158</v>
      </c>
      <c r="E70" s="88">
        <v>119.916</v>
      </c>
      <c r="F70" s="45">
        <v>11</v>
      </c>
      <c r="G70" s="47">
        <v>4601532715286</v>
      </c>
      <c r="H70" s="49" t="s">
        <v>1114</v>
      </c>
      <c r="I70" s="45" t="s">
        <v>39</v>
      </c>
      <c r="J70" s="17">
        <v>528</v>
      </c>
      <c r="K70" s="1"/>
      <c r="L70" s="176">
        <f>K70*F70</f>
        <v>0</v>
      </c>
      <c r="M70" s="165">
        <f>E70*F70*K70</f>
        <v>0</v>
      </c>
      <c r="N70" s="90">
        <v>2.1322750000000001E-2</v>
      </c>
      <c r="O70" s="89">
        <f>N70*K70</f>
        <v>0</v>
      </c>
      <c r="P70" s="88">
        <v>1.925</v>
      </c>
      <c r="Q70" s="89">
        <f>P70*K70</f>
        <v>0</v>
      </c>
    </row>
    <row r="71" spans="1:17" ht="60" customHeight="1">
      <c r="A71" s="8"/>
      <c r="B71" s="56">
        <v>4371628</v>
      </c>
      <c r="C71" s="57">
        <v>11277</v>
      </c>
      <c r="D71" s="46" t="s">
        <v>1156</v>
      </c>
      <c r="E71" s="88">
        <v>218.328</v>
      </c>
      <c r="F71" s="45">
        <v>9</v>
      </c>
      <c r="G71" s="47">
        <v>4601532716283</v>
      </c>
      <c r="H71" s="49" t="s">
        <v>1057</v>
      </c>
      <c r="I71" s="45" t="s">
        <v>40</v>
      </c>
      <c r="J71" s="17">
        <v>324</v>
      </c>
      <c r="K71" s="1"/>
      <c r="L71" s="176">
        <f t="shared" si="26"/>
        <v>0</v>
      </c>
      <c r="M71" s="165">
        <f t="shared" si="27"/>
        <v>0</v>
      </c>
      <c r="N71" s="90">
        <v>4.1066999999999999E-2</v>
      </c>
      <c r="O71" s="89">
        <f t="shared" si="18"/>
        <v>0</v>
      </c>
      <c r="P71" s="88">
        <v>3.3479999999999999</v>
      </c>
      <c r="Q71" s="89">
        <f t="shared" si="19"/>
        <v>0</v>
      </c>
    </row>
    <row r="72" spans="1:17" ht="60" customHeight="1">
      <c r="A72" s="8"/>
      <c r="B72" s="56">
        <v>4371728</v>
      </c>
      <c r="C72" s="57">
        <v>11293</v>
      </c>
      <c r="D72" s="46" t="s">
        <v>1157</v>
      </c>
      <c r="E72" s="88">
        <v>287.928</v>
      </c>
      <c r="F72" s="45">
        <v>5</v>
      </c>
      <c r="G72" s="47">
        <v>4601532717280</v>
      </c>
      <c r="H72" s="49" t="s">
        <v>1112</v>
      </c>
      <c r="I72" s="45" t="s">
        <v>40</v>
      </c>
      <c r="J72" s="17">
        <v>180</v>
      </c>
      <c r="K72" s="1"/>
      <c r="L72" s="176">
        <f t="shared" si="26"/>
        <v>0</v>
      </c>
      <c r="M72" s="165">
        <f t="shared" si="27"/>
        <v>0</v>
      </c>
      <c r="N72" s="90">
        <v>4.1066999999999999E-2</v>
      </c>
      <c r="O72" s="89">
        <f t="shared" si="18"/>
        <v>0</v>
      </c>
      <c r="P72" s="88">
        <v>2.57</v>
      </c>
      <c r="Q72" s="89">
        <f t="shared" si="19"/>
        <v>0</v>
      </c>
    </row>
    <row r="73" spans="1:17" s="7" customFormat="1" ht="22.15" customHeight="1">
      <c r="A73" s="207"/>
      <c r="B73" s="208"/>
      <c r="C73" s="208"/>
      <c r="D73" s="209" t="s">
        <v>1163</v>
      </c>
      <c r="E73" s="210">
        <v>0</v>
      </c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208"/>
      <c r="Q73" s="208"/>
    </row>
    <row r="74" spans="1:17" ht="60" customHeight="1">
      <c r="A74" s="8"/>
      <c r="B74" s="56">
        <v>4377129</v>
      </c>
      <c r="C74" s="57">
        <v>11243</v>
      </c>
      <c r="D74" s="46" t="s">
        <v>1170</v>
      </c>
      <c r="E74" s="88">
        <v>31.08</v>
      </c>
      <c r="F74" s="45">
        <v>24</v>
      </c>
      <c r="G74" s="47">
        <v>4601532771299</v>
      </c>
      <c r="H74" s="49" t="s">
        <v>915</v>
      </c>
      <c r="I74" s="45" t="s">
        <v>39</v>
      </c>
      <c r="J74" s="17">
        <v>1152</v>
      </c>
      <c r="K74" s="1"/>
      <c r="L74" s="176">
        <f>K74*F74</f>
        <v>0</v>
      </c>
      <c r="M74" s="165">
        <f>E74*F74*K74</f>
        <v>0</v>
      </c>
      <c r="N74" s="90">
        <v>2.1322750000000001E-2</v>
      </c>
      <c r="O74" s="89">
        <f>N74*K74</f>
        <v>0</v>
      </c>
      <c r="P74" s="88">
        <v>0.93600000000000005</v>
      </c>
      <c r="Q74" s="89">
        <f>P74*K74</f>
        <v>0</v>
      </c>
    </row>
    <row r="75" spans="1:17" ht="60" customHeight="1">
      <c r="A75" s="8"/>
      <c r="B75" s="56">
        <v>4377229</v>
      </c>
      <c r="C75" s="57">
        <v>11244</v>
      </c>
      <c r="D75" s="46" t="s">
        <v>1171</v>
      </c>
      <c r="E75" s="88">
        <v>57.72</v>
      </c>
      <c r="F75" s="45">
        <v>12</v>
      </c>
      <c r="G75" s="47">
        <v>4601532772296</v>
      </c>
      <c r="H75" s="49" t="s">
        <v>917</v>
      </c>
      <c r="I75" s="45" t="s">
        <v>39</v>
      </c>
      <c r="J75" s="17">
        <v>576</v>
      </c>
      <c r="K75" s="1"/>
      <c r="L75" s="176">
        <f>K75*F75</f>
        <v>0</v>
      </c>
      <c r="M75" s="165">
        <f>E75*F75*K75</f>
        <v>0</v>
      </c>
      <c r="N75" s="90">
        <v>2.1322750000000001E-2</v>
      </c>
      <c r="O75" s="89">
        <f>N75*K75</f>
        <v>0</v>
      </c>
      <c r="P75" s="88">
        <v>0.96</v>
      </c>
      <c r="Q75" s="89">
        <f>P75*K75</f>
        <v>0</v>
      </c>
    </row>
    <row r="76" spans="1:17" ht="60" customHeight="1">
      <c r="A76" s="8"/>
      <c r="B76" s="56">
        <v>4377329</v>
      </c>
      <c r="C76" s="57">
        <v>11245</v>
      </c>
      <c r="D76" s="46" t="s">
        <v>1172</v>
      </c>
      <c r="E76" s="88">
        <v>85.44</v>
      </c>
      <c r="F76" s="45">
        <v>12</v>
      </c>
      <c r="G76" s="47">
        <v>4601532773293</v>
      </c>
      <c r="H76" s="49" t="s">
        <v>919</v>
      </c>
      <c r="I76" s="45" t="s">
        <v>40</v>
      </c>
      <c r="J76" s="17">
        <v>432</v>
      </c>
      <c r="K76" s="1"/>
      <c r="L76" s="176">
        <f>K76*F76</f>
        <v>0</v>
      </c>
      <c r="M76" s="165">
        <f>E76*F76*K76</f>
        <v>0</v>
      </c>
      <c r="N76" s="90">
        <v>4.1066999999999999E-2</v>
      </c>
      <c r="O76" s="89">
        <f>N76*K76</f>
        <v>0</v>
      </c>
      <c r="P76" s="88">
        <v>1.5720000000000001</v>
      </c>
      <c r="Q76" s="89">
        <f>P76*K76</f>
        <v>0</v>
      </c>
    </row>
    <row r="77" spans="1:17" ht="60" customHeight="1">
      <c r="A77" s="8"/>
      <c r="B77" s="56">
        <v>4376129</v>
      </c>
      <c r="C77" s="57">
        <v>11023</v>
      </c>
      <c r="D77" s="46" t="s">
        <v>1165</v>
      </c>
      <c r="E77" s="88">
        <v>62.256</v>
      </c>
      <c r="F77" s="45">
        <v>20</v>
      </c>
      <c r="G77" s="47">
        <v>4601532761290</v>
      </c>
      <c r="H77" s="49" t="s">
        <v>79</v>
      </c>
      <c r="I77" s="45" t="s">
        <v>60</v>
      </c>
      <c r="J77" s="17">
        <v>840</v>
      </c>
      <c r="K77" s="1"/>
      <c r="L77" s="176">
        <f t="shared" si="26"/>
        <v>0</v>
      </c>
      <c r="M77" s="165">
        <f t="shared" si="27"/>
        <v>0</v>
      </c>
      <c r="N77" s="90">
        <v>2.5047E-2</v>
      </c>
      <c r="O77" s="89">
        <f t="shared" si="18"/>
        <v>0</v>
      </c>
      <c r="P77" s="88">
        <v>1.82</v>
      </c>
      <c r="Q77" s="89">
        <f t="shared" si="19"/>
        <v>0</v>
      </c>
    </row>
    <row r="78" spans="1:17" ht="60" customHeight="1">
      <c r="A78" s="8"/>
      <c r="B78" s="56">
        <v>4376229</v>
      </c>
      <c r="C78" s="57">
        <v>11022</v>
      </c>
      <c r="D78" s="46" t="s">
        <v>1166</v>
      </c>
      <c r="E78" s="88">
        <v>75</v>
      </c>
      <c r="F78" s="45">
        <v>36</v>
      </c>
      <c r="G78" s="47">
        <v>4601532762297</v>
      </c>
      <c r="H78" s="49" t="s">
        <v>80</v>
      </c>
      <c r="I78" s="45" t="s">
        <v>59</v>
      </c>
      <c r="J78" s="17">
        <v>720</v>
      </c>
      <c r="K78" s="1"/>
      <c r="L78" s="176">
        <f t="shared" si="26"/>
        <v>0</v>
      </c>
      <c r="M78" s="165">
        <f t="shared" si="27"/>
        <v>0</v>
      </c>
      <c r="N78" s="90">
        <v>7.7376E-2</v>
      </c>
      <c r="O78" s="89">
        <f t="shared" si="18"/>
        <v>0</v>
      </c>
      <c r="P78" s="88">
        <v>4.0679999999999996</v>
      </c>
      <c r="Q78" s="89">
        <f t="shared" si="19"/>
        <v>0</v>
      </c>
    </row>
    <row r="79" spans="1:17" ht="60" customHeight="1">
      <c r="A79" s="8"/>
      <c r="B79" s="56">
        <v>4376329</v>
      </c>
      <c r="C79" s="57">
        <v>11082</v>
      </c>
      <c r="D79" s="46" t="s">
        <v>1167</v>
      </c>
      <c r="E79" s="88">
        <v>97.61999999999999</v>
      </c>
      <c r="F79" s="45">
        <v>26</v>
      </c>
      <c r="G79" s="47">
        <v>4601532763294</v>
      </c>
      <c r="H79" s="49" t="s">
        <v>81</v>
      </c>
      <c r="I79" s="45" t="s">
        <v>67</v>
      </c>
      <c r="J79" s="17">
        <v>416</v>
      </c>
      <c r="K79" s="1"/>
      <c r="L79" s="176">
        <f t="shared" si="26"/>
        <v>0</v>
      </c>
      <c r="M79" s="165">
        <f t="shared" si="27"/>
        <v>0</v>
      </c>
      <c r="N79" s="90">
        <v>8.4322999999999995E-2</v>
      </c>
      <c r="O79" s="89">
        <f t="shared" si="18"/>
        <v>0</v>
      </c>
      <c r="P79" s="88">
        <v>3.9</v>
      </c>
      <c r="Q79" s="89">
        <f t="shared" si="19"/>
        <v>0</v>
      </c>
    </row>
    <row r="80" spans="1:17" ht="60" customHeight="1">
      <c r="A80" s="8"/>
      <c r="B80" s="56">
        <v>4351729</v>
      </c>
      <c r="C80" s="57">
        <v>11255</v>
      </c>
      <c r="D80" s="46" t="s">
        <v>1162</v>
      </c>
      <c r="E80" s="88">
        <v>107.94</v>
      </c>
      <c r="F80" s="45">
        <v>12</v>
      </c>
      <c r="G80" s="47">
        <v>4601532517293</v>
      </c>
      <c r="H80" s="49" t="s">
        <v>926</v>
      </c>
      <c r="I80" s="45" t="s">
        <v>40</v>
      </c>
      <c r="J80" s="17">
        <v>432</v>
      </c>
      <c r="K80" s="1"/>
      <c r="L80" s="176">
        <f t="shared" si="26"/>
        <v>0</v>
      </c>
      <c r="M80" s="165">
        <f t="shared" si="27"/>
        <v>0</v>
      </c>
      <c r="N80" s="90">
        <v>4.1066999999999999E-2</v>
      </c>
      <c r="O80" s="89">
        <f t="shared" si="18"/>
        <v>0</v>
      </c>
      <c r="P80" s="88">
        <v>1.5840000000000001</v>
      </c>
      <c r="Q80" s="89">
        <f t="shared" si="19"/>
        <v>0</v>
      </c>
    </row>
    <row r="81" spans="1:17" ht="60" customHeight="1">
      <c r="A81" s="8"/>
      <c r="B81" s="56">
        <v>4351829</v>
      </c>
      <c r="C81" s="57">
        <v>11240</v>
      </c>
      <c r="D81" s="46" t="s">
        <v>1181</v>
      </c>
      <c r="E81" s="88">
        <v>143.94</v>
      </c>
      <c r="F81" s="45">
        <v>12</v>
      </c>
      <c r="G81" s="47">
        <v>4601532518290</v>
      </c>
      <c r="H81" s="49" t="s">
        <v>929</v>
      </c>
      <c r="I81" s="45" t="s">
        <v>59</v>
      </c>
      <c r="J81" s="17">
        <v>360</v>
      </c>
      <c r="K81" s="1"/>
      <c r="L81" s="176">
        <f t="shared" si="26"/>
        <v>0</v>
      </c>
      <c r="M81" s="165">
        <f t="shared" si="27"/>
        <v>0</v>
      </c>
      <c r="N81" s="90">
        <v>7.7376E-2</v>
      </c>
      <c r="O81" s="89">
        <f t="shared" si="18"/>
        <v>0</v>
      </c>
      <c r="P81" s="88">
        <v>2.0640000000000001</v>
      </c>
      <c r="Q81" s="89">
        <f t="shared" si="19"/>
        <v>0</v>
      </c>
    </row>
    <row r="82" spans="1:17" ht="60" customHeight="1">
      <c r="A82" s="8"/>
      <c r="B82" s="56">
        <v>4335629</v>
      </c>
      <c r="C82" s="57">
        <v>11264</v>
      </c>
      <c r="D82" s="46" t="s">
        <v>1178</v>
      </c>
      <c r="E82" s="88">
        <v>125.94</v>
      </c>
      <c r="F82" s="45">
        <v>18</v>
      </c>
      <c r="G82" s="47">
        <v>4601532356298</v>
      </c>
      <c r="H82" s="49" t="s">
        <v>843</v>
      </c>
      <c r="I82" s="45" t="s">
        <v>59</v>
      </c>
      <c r="J82" s="18">
        <v>360</v>
      </c>
      <c r="K82" s="1"/>
      <c r="L82" s="176">
        <f>K82*F82</f>
        <v>0</v>
      </c>
      <c r="M82" s="165">
        <f>E82*F82*K82</f>
        <v>0</v>
      </c>
      <c r="N82" s="90">
        <v>7.7376E-2</v>
      </c>
      <c r="O82" s="89">
        <f>N82*K82</f>
        <v>0</v>
      </c>
      <c r="P82" s="88">
        <v>3.15</v>
      </c>
      <c r="Q82" s="89">
        <f>P82*K82</f>
        <v>0</v>
      </c>
    </row>
    <row r="83" spans="1:17" ht="60" customHeight="1">
      <c r="A83" s="8"/>
      <c r="B83" s="56">
        <v>4335729</v>
      </c>
      <c r="C83" s="57">
        <v>11265</v>
      </c>
      <c r="D83" s="46" t="s">
        <v>1179</v>
      </c>
      <c r="E83" s="88">
        <v>185.93999999999997</v>
      </c>
      <c r="F83" s="45">
        <v>12</v>
      </c>
      <c r="G83" s="47">
        <v>4601532357295</v>
      </c>
      <c r="H83" s="49" t="s">
        <v>844</v>
      </c>
      <c r="I83" s="45" t="s">
        <v>626</v>
      </c>
      <c r="J83" s="18">
        <v>96</v>
      </c>
      <c r="K83" s="1"/>
      <c r="L83" s="176">
        <f>K83*F83</f>
        <v>0</v>
      </c>
      <c r="M83" s="165">
        <f>E83*F83*K83</f>
        <v>0</v>
      </c>
      <c r="N83" s="90">
        <v>0.12571499999999999</v>
      </c>
      <c r="O83" s="89">
        <f>N83*K83</f>
        <v>0</v>
      </c>
      <c r="P83" s="88">
        <v>3.3</v>
      </c>
      <c r="Q83" s="89">
        <f>P83*K83</f>
        <v>0</v>
      </c>
    </row>
    <row r="84" spans="1:17" ht="60" customHeight="1">
      <c r="A84" s="8"/>
      <c r="B84" s="56">
        <v>4330629</v>
      </c>
      <c r="C84" s="57">
        <v>9905</v>
      </c>
      <c r="D84" s="46" t="s">
        <v>1164</v>
      </c>
      <c r="E84" s="88">
        <v>63.503999999999998</v>
      </c>
      <c r="F84" s="45">
        <v>50</v>
      </c>
      <c r="G84" s="47">
        <v>4601532306293</v>
      </c>
      <c r="H84" s="49" t="s">
        <v>140</v>
      </c>
      <c r="I84" s="45" t="s">
        <v>59</v>
      </c>
      <c r="J84" s="18">
        <v>1000</v>
      </c>
      <c r="K84" s="1"/>
      <c r="L84" s="176">
        <f>K84*F84</f>
        <v>0</v>
      </c>
      <c r="M84" s="165">
        <f>E84*F84*K84</f>
        <v>0</v>
      </c>
      <c r="N84" s="90">
        <v>7.7376E-2</v>
      </c>
      <c r="O84" s="89">
        <f>N84*K84</f>
        <v>0</v>
      </c>
      <c r="P84" s="88">
        <v>3.95</v>
      </c>
      <c r="Q84" s="89">
        <f>P84*K84</f>
        <v>0</v>
      </c>
    </row>
    <row r="85" spans="1:17" ht="60" customHeight="1">
      <c r="A85" s="8"/>
      <c r="B85" s="56">
        <v>4314829</v>
      </c>
      <c r="C85" s="57">
        <v>11275</v>
      </c>
      <c r="D85" s="46" t="s">
        <v>1177</v>
      </c>
      <c r="E85" s="88">
        <v>90</v>
      </c>
      <c r="F85" s="45">
        <v>8</v>
      </c>
      <c r="G85" s="47">
        <v>4601532148299</v>
      </c>
      <c r="H85" s="49" t="s">
        <v>857</v>
      </c>
      <c r="I85" s="45" t="s">
        <v>60</v>
      </c>
      <c r="J85" s="17">
        <v>336</v>
      </c>
      <c r="K85" s="1"/>
      <c r="L85" s="176">
        <f>K85*F85</f>
        <v>0</v>
      </c>
      <c r="M85" s="165">
        <f>E85*F85*K85</f>
        <v>0</v>
      </c>
      <c r="N85" s="90">
        <v>2.5047E-2</v>
      </c>
      <c r="O85" s="89">
        <f>N85*K85</f>
        <v>0</v>
      </c>
      <c r="P85" s="88">
        <v>0.86399999999999999</v>
      </c>
      <c r="Q85" s="89">
        <f>P85*K85</f>
        <v>0</v>
      </c>
    </row>
    <row r="86" spans="1:17" ht="60" customHeight="1">
      <c r="A86" s="8"/>
      <c r="B86" s="56">
        <v>4351029</v>
      </c>
      <c r="C86" s="57">
        <v>11202</v>
      </c>
      <c r="D86" s="46" t="s">
        <v>1173</v>
      </c>
      <c r="E86" s="88">
        <v>79.319999999999993</v>
      </c>
      <c r="F86" s="45">
        <v>20</v>
      </c>
      <c r="G86" s="47">
        <v>4601532510294</v>
      </c>
      <c r="H86" s="49" t="s">
        <v>778</v>
      </c>
      <c r="I86" s="45" t="s">
        <v>60</v>
      </c>
      <c r="J86" s="17">
        <v>840</v>
      </c>
      <c r="K86" s="1"/>
      <c r="L86" s="176">
        <f t="shared" si="26"/>
        <v>0</v>
      </c>
      <c r="M86" s="165">
        <f t="shared" si="27"/>
        <v>0</v>
      </c>
      <c r="N86" s="90">
        <v>2.5047E-2</v>
      </c>
      <c r="O86" s="89">
        <f t="shared" si="18"/>
        <v>0</v>
      </c>
      <c r="P86" s="88">
        <v>2.2999999999999998</v>
      </c>
      <c r="Q86" s="89">
        <f t="shared" si="19"/>
        <v>0</v>
      </c>
    </row>
    <row r="87" spans="1:17" ht="60" customHeight="1">
      <c r="A87" s="8"/>
      <c r="B87" s="56">
        <v>4351129</v>
      </c>
      <c r="C87" s="57">
        <v>11201</v>
      </c>
      <c r="D87" s="46" t="s">
        <v>1186</v>
      </c>
      <c r="E87" s="88">
        <v>136.01999999999998</v>
      </c>
      <c r="F87" s="45">
        <v>9</v>
      </c>
      <c r="G87" s="47">
        <v>4601532511291</v>
      </c>
      <c r="H87" s="49" t="s">
        <v>780</v>
      </c>
      <c r="I87" s="45" t="s">
        <v>60</v>
      </c>
      <c r="J87" s="17">
        <v>378</v>
      </c>
      <c r="K87" s="1"/>
      <c r="L87" s="176">
        <f>K87*F87</f>
        <v>0</v>
      </c>
      <c r="M87" s="165">
        <f>E87*F87*K87</f>
        <v>0</v>
      </c>
      <c r="N87" s="90">
        <v>2.5047E-2</v>
      </c>
      <c r="O87" s="89">
        <f>N87*K87</f>
        <v>0</v>
      </c>
      <c r="P87" s="88">
        <v>2.1240000000000001</v>
      </c>
      <c r="Q87" s="89">
        <f>P87*K87</f>
        <v>0</v>
      </c>
    </row>
    <row r="88" spans="1:17" ht="60" customHeight="1">
      <c r="A88" s="8"/>
      <c r="B88" s="56">
        <v>4371529</v>
      </c>
      <c r="C88" s="57">
        <v>11294</v>
      </c>
      <c r="D88" s="46" t="s">
        <v>1176</v>
      </c>
      <c r="E88" s="88">
        <v>119.916</v>
      </c>
      <c r="F88" s="45">
        <v>11</v>
      </c>
      <c r="G88" s="47">
        <v>4601532715293</v>
      </c>
      <c r="H88" s="49" t="s">
        <v>1114</v>
      </c>
      <c r="I88" s="45" t="s">
        <v>39</v>
      </c>
      <c r="J88" s="17">
        <v>528</v>
      </c>
      <c r="K88" s="1"/>
      <c r="L88" s="176">
        <f>K88*F88</f>
        <v>0</v>
      </c>
      <c r="M88" s="165">
        <f>E88*F88*K88</f>
        <v>0</v>
      </c>
      <c r="N88" s="90">
        <v>2.1322750000000001E-2</v>
      </c>
      <c r="O88" s="89">
        <f>N88*K88</f>
        <v>0</v>
      </c>
      <c r="P88" s="88">
        <v>1.925</v>
      </c>
      <c r="Q88" s="89">
        <f>P88*K88</f>
        <v>0</v>
      </c>
    </row>
    <row r="89" spans="1:17" ht="60" customHeight="1">
      <c r="A89" s="8"/>
      <c r="B89" s="56">
        <v>4371629</v>
      </c>
      <c r="C89" s="57">
        <v>11277</v>
      </c>
      <c r="D89" s="46" t="s">
        <v>1174</v>
      </c>
      <c r="E89" s="88">
        <v>218.328</v>
      </c>
      <c r="F89" s="45">
        <v>9</v>
      </c>
      <c r="G89" s="47">
        <v>4601532716290</v>
      </c>
      <c r="H89" s="49" t="s">
        <v>1057</v>
      </c>
      <c r="I89" s="45" t="s">
        <v>40</v>
      </c>
      <c r="J89" s="17">
        <v>324</v>
      </c>
      <c r="K89" s="1"/>
      <c r="L89" s="176">
        <f t="shared" si="26"/>
        <v>0</v>
      </c>
      <c r="M89" s="165">
        <f t="shared" si="27"/>
        <v>0</v>
      </c>
      <c r="N89" s="90">
        <v>4.1066999999999999E-2</v>
      </c>
      <c r="O89" s="89">
        <f t="shared" si="18"/>
        <v>0</v>
      </c>
      <c r="P89" s="88">
        <v>3.3479999999999999</v>
      </c>
      <c r="Q89" s="89">
        <f t="shared" si="19"/>
        <v>0</v>
      </c>
    </row>
    <row r="90" spans="1:17" ht="60" customHeight="1">
      <c r="A90" s="8"/>
      <c r="B90" s="56">
        <v>4371729</v>
      </c>
      <c r="C90" s="57">
        <v>11293</v>
      </c>
      <c r="D90" s="46" t="s">
        <v>1175</v>
      </c>
      <c r="E90" s="88">
        <v>287.928</v>
      </c>
      <c r="F90" s="45">
        <v>5</v>
      </c>
      <c r="G90" s="47">
        <v>4601532717297</v>
      </c>
      <c r="H90" s="49" t="s">
        <v>1112</v>
      </c>
      <c r="I90" s="45" t="s">
        <v>40</v>
      </c>
      <c r="J90" s="17">
        <v>180</v>
      </c>
      <c r="K90" s="1"/>
      <c r="L90" s="176">
        <f t="shared" si="26"/>
        <v>0</v>
      </c>
      <c r="M90" s="165">
        <f t="shared" si="27"/>
        <v>0</v>
      </c>
      <c r="N90" s="90">
        <v>4.1066999999999999E-2</v>
      </c>
      <c r="O90" s="89">
        <f t="shared" si="18"/>
        <v>0</v>
      </c>
      <c r="P90" s="88">
        <v>2.57</v>
      </c>
      <c r="Q90" s="89">
        <f t="shared" si="19"/>
        <v>0</v>
      </c>
    </row>
    <row r="91" spans="1:17" ht="60" customHeight="1">
      <c r="A91" s="8"/>
      <c r="B91" s="56">
        <v>4380929</v>
      </c>
      <c r="C91" s="57">
        <v>11058</v>
      </c>
      <c r="D91" s="46" t="s">
        <v>1180</v>
      </c>
      <c r="E91" s="88">
        <v>179.93999999999997</v>
      </c>
      <c r="F91" s="45">
        <v>8</v>
      </c>
      <c r="G91" s="47">
        <v>4601532809299</v>
      </c>
      <c r="H91" s="49" t="s">
        <v>93</v>
      </c>
      <c r="I91" s="45" t="s">
        <v>40</v>
      </c>
      <c r="J91" s="18">
        <v>288</v>
      </c>
      <c r="K91" s="1"/>
      <c r="L91" s="176">
        <f>K91*F91</f>
        <v>0</v>
      </c>
      <c r="M91" s="165">
        <f>E91*F91*K91</f>
        <v>0</v>
      </c>
      <c r="N91" s="90">
        <v>4.1066999999999999E-2</v>
      </c>
      <c r="O91" s="89">
        <f>N91*K91</f>
        <v>0</v>
      </c>
      <c r="P91" s="88">
        <v>2.2400000000000002</v>
      </c>
      <c r="Q91" s="89">
        <f>P91*K91</f>
        <v>0</v>
      </c>
    </row>
    <row r="92" spans="1:17" ht="60" customHeight="1">
      <c r="A92" s="8"/>
      <c r="B92" s="56">
        <v>4381029</v>
      </c>
      <c r="C92" s="57">
        <v>10994</v>
      </c>
      <c r="D92" s="46" t="s">
        <v>1168</v>
      </c>
      <c r="E92" s="88">
        <v>263.94</v>
      </c>
      <c r="F92" s="45">
        <v>6</v>
      </c>
      <c r="G92" s="47">
        <v>4601532810295</v>
      </c>
      <c r="H92" s="49" t="s">
        <v>88</v>
      </c>
      <c r="I92" s="45" t="s">
        <v>40</v>
      </c>
      <c r="J92" s="17">
        <v>216</v>
      </c>
      <c r="K92" s="1"/>
      <c r="L92" s="176">
        <f>K92*F92</f>
        <v>0</v>
      </c>
      <c r="M92" s="165">
        <f>E92*F92*K92</f>
        <v>0</v>
      </c>
      <c r="N92" s="90">
        <v>4.1066999999999999E-2</v>
      </c>
      <c r="O92" s="89">
        <f>N92*K92</f>
        <v>0</v>
      </c>
      <c r="P92" s="88">
        <v>2.31</v>
      </c>
      <c r="Q92" s="89">
        <f>P92*K92</f>
        <v>0</v>
      </c>
    </row>
    <row r="93" spans="1:17" ht="60" customHeight="1">
      <c r="A93" s="8"/>
      <c r="B93" s="56">
        <v>4381129</v>
      </c>
      <c r="C93" s="57">
        <v>10995</v>
      </c>
      <c r="D93" s="46" t="s">
        <v>1169</v>
      </c>
      <c r="E93" s="88">
        <v>335.95199999999994</v>
      </c>
      <c r="F93" s="45">
        <v>8</v>
      </c>
      <c r="G93" s="47">
        <v>4601532811292</v>
      </c>
      <c r="H93" s="49" t="s">
        <v>112</v>
      </c>
      <c r="I93" s="45" t="s">
        <v>1150</v>
      </c>
      <c r="J93" s="17">
        <v>128</v>
      </c>
      <c r="K93" s="1"/>
      <c r="L93" s="176">
        <f>K93*F93</f>
        <v>0</v>
      </c>
      <c r="M93" s="165">
        <f>E93*F93*K93</f>
        <v>0</v>
      </c>
      <c r="N93" s="90">
        <v>7.0356000000000002E-2</v>
      </c>
      <c r="O93" s="89">
        <f>N93*K93</f>
        <v>0</v>
      </c>
      <c r="P93" s="88">
        <v>4.04</v>
      </c>
      <c r="Q93" s="89">
        <f>P93*K93</f>
        <v>0</v>
      </c>
    </row>
    <row r="94" spans="1:17" s="7" customFormat="1" ht="22.15" customHeight="1">
      <c r="A94" s="32"/>
      <c r="B94" s="33"/>
      <c r="C94" s="33"/>
      <c r="D94" s="135" t="s">
        <v>1085</v>
      </c>
      <c r="E94" s="66">
        <v>0</v>
      </c>
      <c r="F94" s="33"/>
      <c r="G94" s="33"/>
      <c r="H94" s="33"/>
      <c r="I94" s="33"/>
      <c r="J94" s="70"/>
      <c r="K94" s="34"/>
      <c r="L94" s="175"/>
      <c r="M94" s="164"/>
      <c r="N94" s="68"/>
      <c r="O94" s="34"/>
      <c r="P94" s="34"/>
      <c r="Q94" s="34"/>
    </row>
    <row r="95" spans="1:17" ht="60" customHeight="1">
      <c r="A95" s="8"/>
      <c r="B95" s="56">
        <v>4351721</v>
      </c>
      <c r="C95" s="57">
        <v>11255</v>
      </c>
      <c r="D95" s="46" t="s">
        <v>1187</v>
      </c>
      <c r="E95" s="88">
        <v>107.94</v>
      </c>
      <c r="F95" s="45">
        <v>12</v>
      </c>
      <c r="G95" s="47">
        <v>4601532517217</v>
      </c>
      <c r="H95" s="49" t="s">
        <v>926</v>
      </c>
      <c r="I95" s="45" t="s">
        <v>40</v>
      </c>
      <c r="J95" s="17">
        <v>432</v>
      </c>
      <c r="K95" s="1"/>
      <c r="L95" s="176">
        <f t="shared" ref="L95:L101" si="32">K95*F95</f>
        <v>0</v>
      </c>
      <c r="M95" s="165">
        <f t="shared" ref="M95:M101" si="33">E95*F95*K95</f>
        <v>0</v>
      </c>
      <c r="N95" s="90">
        <v>4.1066999999999999E-2</v>
      </c>
      <c r="O95" s="89">
        <f t="shared" ref="O95:O101" si="34">N95*K95</f>
        <v>0</v>
      </c>
      <c r="P95" s="88">
        <v>1.5840000000000001</v>
      </c>
      <c r="Q95" s="89">
        <f t="shared" ref="Q95:Q101" si="35">P95*K95</f>
        <v>0</v>
      </c>
    </row>
    <row r="96" spans="1:17" ht="60" customHeight="1">
      <c r="A96" s="8"/>
      <c r="B96" s="56">
        <v>4351821</v>
      </c>
      <c r="C96" s="57">
        <v>11240</v>
      </c>
      <c r="D96" s="46" t="s">
        <v>1188</v>
      </c>
      <c r="E96" s="88">
        <v>143.94</v>
      </c>
      <c r="F96" s="45">
        <v>12</v>
      </c>
      <c r="G96" s="47">
        <v>4601532518214</v>
      </c>
      <c r="H96" s="49" t="s">
        <v>929</v>
      </c>
      <c r="I96" s="45" t="s">
        <v>59</v>
      </c>
      <c r="J96" s="17">
        <v>360</v>
      </c>
      <c r="K96" s="1"/>
      <c r="L96" s="176">
        <f t="shared" si="32"/>
        <v>0</v>
      </c>
      <c r="M96" s="165">
        <f t="shared" si="33"/>
        <v>0</v>
      </c>
      <c r="N96" s="90">
        <v>7.7376E-2</v>
      </c>
      <c r="O96" s="89">
        <f t="shared" si="34"/>
        <v>0</v>
      </c>
      <c r="P96" s="88">
        <v>2.0640000000000001</v>
      </c>
      <c r="Q96" s="89">
        <f t="shared" si="35"/>
        <v>0</v>
      </c>
    </row>
    <row r="97" spans="1:17" ht="60" customHeight="1">
      <c r="A97" s="8"/>
      <c r="B97" s="56">
        <v>4377121</v>
      </c>
      <c r="C97" s="57">
        <v>11243</v>
      </c>
      <c r="D97" s="46" t="s">
        <v>1060</v>
      </c>
      <c r="E97" s="88">
        <v>35.951999999999998</v>
      </c>
      <c r="F97" s="45">
        <v>24</v>
      </c>
      <c r="G97" s="47">
        <v>4601532771213</v>
      </c>
      <c r="H97" s="49" t="s">
        <v>915</v>
      </c>
      <c r="I97" s="45" t="s">
        <v>39</v>
      </c>
      <c r="J97" s="17">
        <v>1152</v>
      </c>
      <c r="K97" s="1"/>
      <c r="L97" s="176">
        <f t="shared" si="32"/>
        <v>0</v>
      </c>
      <c r="M97" s="165">
        <f t="shared" si="33"/>
        <v>0</v>
      </c>
      <c r="N97" s="90">
        <v>2.1322750000000001E-2</v>
      </c>
      <c r="O97" s="89">
        <f t="shared" si="34"/>
        <v>0</v>
      </c>
      <c r="P97" s="88">
        <v>0.93600000000000005</v>
      </c>
      <c r="Q97" s="89">
        <f t="shared" si="35"/>
        <v>0</v>
      </c>
    </row>
    <row r="98" spans="1:17" ht="60" customHeight="1">
      <c r="A98" s="8"/>
      <c r="B98" s="56">
        <v>4377221</v>
      </c>
      <c r="C98" s="57">
        <v>11244</v>
      </c>
      <c r="D98" s="46" t="s">
        <v>1061</v>
      </c>
      <c r="E98" s="88">
        <v>64.739999999999995</v>
      </c>
      <c r="F98" s="45">
        <v>12</v>
      </c>
      <c r="G98" s="47">
        <v>4601532772210</v>
      </c>
      <c r="H98" s="49" t="s">
        <v>917</v>
      </c>
      <c r="I98" s="45" t="s">
        <v>39</v>
      </c>
      <c r="J98" s="17">
        <v>576</v>
      </c>
      <c r="K98" s="1"/>
      <c r="L98" s="176">
        <f t="shared" si="32"/>
        <v>0</v>
      </c>
      <c r="M98" s="165">
        <f t="shared" si="33"/>
        <v>0</v>
      </c>
      <c r="N98" s="90">
        <v>2.1322750000000001E-2</v>
      </c>
      <c r="O98" s="89">
        <f t="shared" si="34"/>
        <v>0</v>
      </c>
      <c r="P98" s="88">
        <v>0.96</v>
      </c>
      <c r="Q98" s="89">
        <f t="shared" si="35"/>
        <v>0</v>
      </c>
    </row>
    <row r="99" spans="1:17" ht="60" customHeight="1">
      <c r="A99" s="8"/>
      <c r="B99" s="56">
        <v>4377321</v>
      </c>
      <c r="C99" s="57">
        <v>11245</v>
      </c>
      <c r="D99" s="46" t="s">
        <v>1062</v>
      </c>
      <c r="E99" s="88">
        <v>95.94</v>
      </c>
      <c r="F99" s="45">
        <v>12</v>
      </c>
      <c r="G99" s="47">
        <v>4601532773217</v>
      </c>
      <c r="H99" s="49" t="s">
        <v>919</v>
      </c>
      <c r="I99" s="45" t="s">
        <v>40</v>
      </c>
      <c r="J99" s="17">
        <v>432</v>
      </c>
      <c r="K99" s="1"/>
      <c r="L99" s="176">
        <f t="shared" si="32"/>
        <v>0</v>
      </c>
      <c r="M99" s="165">
        <f t="shared" si="33"/>
        <v>0</v>
      </c>
      <c r="N99" s="90">
        <v>4.1066999999999999E-2</v>
      </c>
      <c r="O99" s="89">
        <f t="shared" si="34"/>
        <v>0</v>
      </c>
      <c r="P99" s="88">
        <v>1.5720000000000001</v>
      </c>
      <c r="Q99" s="89">
        <f t="shared" si="35"/>
        <v>0</v>
      </c>
    </row>
    <row r="100" spans="1:17" ht="60" customHeight="1">
      <c r="A100" s="8"/>
      <c r="B100" s="56">
        <v>4335621</v>
      </c>
      <c r="C100" s="57">
        <v>11264</v>
      </c>
      <c r="D100" s="46" t="s">
        <v>1063</v>
      </c>
      <c r="E100" s="88">
        <v>125.94</v>
      </c>
      <c r="F100" s="45">
        <v>18</v>
      </c>
      <c r="G100" s="47">
        <v>4601532356212</v>
      </c>
      <c r="H100" s="49" t="s">
        <v>843</v>
      </c>
      <c r="I100" s="45" t="s">
        <v>59</v>
      </c>
      <c r="J100" s="17">
        <v>360</v>
      </c>
      <c r="K100" s="1"/>
      <c r="L100" s="176">
        <f t="shared" si="32"/>
        <v>0</v>
      </c>
      <c r="M100" s="165">
        <f t="shared" si="33"/>
        <v>0</v>
      </c>
      <c r="N100" s="90">
        <v>7.7376E-2</v>
      </c>
      <c r="O100" s="89">
        <f t="shared" si="34"/>
        <v>0</v>
      </c>
      <c r="P100" s="88">
        <v>3.15</v>
      </c>
      <c r="Q100" s="89">
        <f t="shared" si="35"/>
        <v>0</v>
      </c>
    </row>
    <row r="101" spans="1:17" ht="60" customHeight="1">
      <c r="A101" s="8"/>
      <c r="B101" s="56">
        <v>4335721</v>
      </c>
      <c r="C101" s="57">
        <v>11265</v>
      </c>
      <c r="D101" s="46" t="s">
        <v>1064</v>
      </c>
      <c r="E101" s="88">
        <v>185.93999999999997</v>
      </c>
      <c r="F101" s="45">
        <v>12</v>
      </c>
      <c r="G101" s="47">
        <v>4601532357219</v>
      </c>
      <c r="H101" s="49" t="s">
        <v>844</v>
      </c>
      <c r="I101" s="45" t="s">
        <v>626</v>
      </c>
      <c r="J101" s="17">
        <v>96</v>
      </c>
      <c r="K101" s="1"/>
      <c r="L101" s="176">
        <f t="shared" si="32"/>
        <v>0</v>
      </c>
      <c r="M101" s="165">
        <f t="shared" si="33"/>
        <v>0</v>
      </c>
      <c r="N101" s="90">
        <v>0.12571499999999999</v>
      </c>
      <c r="O101" s="89">
        <f t="shared" si="34"/>
        <v>0</v>
      </c>
      <c r="P101" s="88">
        <v>3.3</v>
      </c>
      <c r="Q101" s="89">
        <f t="shared" si="35"/>
        <v>0</v>
      </c>
    </row>
    <row r="102" spans="1:17" ht="60" customHeight="1">
      <c r="A102" s="8"/>
      <c r="B102" s="56">
        <v>4376125</v>
      </c>
      <c r="C102" s="57">
        <v>11023</v>
      </c>
      <c r="D102" s="46" t="s">
        <v>1065</v>
      </c>
      <c r="E102" s="88">
        <v>62.256</v>
      </c>
      <c r="F102" s="45">
        <v>20</v>
      </c>
      <c r="G102" s="47">
        <v>4601532761252</v>
      </c>
      <c r="H102" s="49" t="s">
        <v>79</v>
      </c>
      <c r="I102" s="45" t="s">
        <v>60</v>
      </c>
      <c r="J102" s="17">
        <v>840</v>
      </c>
      <c r="K102" s="1"/>
      <c r="L102" s="176">
        <f t="shared" ref="L102:L111" si="36">K102*F102</f>
        <v>0</v>
      </c>
      <c r="M102" s="165">
        <f t="shared" ref="M102:M111" si="37">E102*F102*K102</f>
        <v>0</v>
      </c>
      <c r="N102" s="90">
        <v>2.5047E-2</v>
      </c>
      <c r="O102" s="89">
        <f t="shared" ref="O102:O111" si="38">N102*K102</f>
        <v>0</v>
      </c>
      <c r="P102" s="88">
        <v>1.82</v>
      </c>
      <c r="Q102" s="89">
        <f t="shared" ref="Q102:Q111" si="39">P102*K102</f>
        <v>0</v>
      </c>
    </row>
    <row r="103" spans="1:17" ht="60" customHeight="1">
      <c r="A103" s="8"/>
      <c r="B103" s="56">
        <v>4376225</v>
      </c>
      <c r="C103" s="57">
        <v>11022</v>
      </c>
      <c r="D103" s="46" t="s">
        <v>1066</v>
      </c>
      <c r="E103" s="88">
        <v>75</v>
      </c>
      <c r="F103" s="45">
        <v>36</v>
      </c>
      <c r="G103" s="47">
        <v>4601532762259</v>
      </c>
      <c r="H103" s="49" t="s">
        <v>80</v>
      </c>
      <c r="I103" s="45" t="s">
        <v>59</v>
      </c>
      <c r="J103" s="17">
        <v>720</v>
      </c>
      <c r="K103" s="1"/>
      <c r="L103" s="176">
        <f t="shared" si="36"/>
        <v>0</v>
      </c>
      <c r="M103" s="165">
        <f t="shared" si="37"/>
        <v>0</v>
      </c>
      <c r="N103" s="90">
        <v>7.7376E-2</v>
      </c>
      <c r="O103" s="89">
        <f t="shared" si="38"/>
        <v>0</v>
      </c>
      <c r="P103" s="88">
        <v>4.032</v>
      </c>
      <c r="Q103" s="89">
        <f t="shared" si="39"/>
        <v>0</v>
      </c>
    </row>
    <row r="104" spans="1:17" ht="60" customHeight="1">
      <c r="A104" s="8"/>
      <c r="B104" s="56">
        <v>4376325</v>
      </c>
      <c r="C104" s="57">
        <v>11082</v>
      </c>
      <c r="D104" s="46" t="s">
        <v>1067</v>
      </c>
      <c r="E104" s="88">
        <v>97.61999999999999</v>
      </c>
      <c r="F104" s="45">
        <v>26</v>
      </c>
      <c r="G104" s="47">
        <v>4601532763256</v>
      </c>
      <c r="H104" s="49" t="s">
        <v>81</v>
      </c>
      <c r="I104" s="45" t="s">
        <v>67</v>
      </c>
      <c r="J104" s="17">
        <v>416</v>
      </c>
      <c r="K104" s="1"/>
      <c r="L104" s="176">
        <f t="shared" si="36"/>
        <v>0</v>
      </c>
      <c r="M104" s="165">
        <f t="shared" si="37"/>
        <v>0</v>
      </c>
      <c r="N104" s="90">
        <v>8.4322999999999995E-2</v>
      </c>
      <c r="O104" s="89">
        <f t="shared" si="38"/>
        <v>0</v>
      </c>
      <c r="P104" s="88">
        <v>3.9</v>
      </c>
      <c r="Q104" s="89">
        <f t="shared" si="39"/>
        <v>0</v>
      </c>
    </row>
    <row r="105" spans="1:17" ht="60" customHeight="1">
      <c r="A105" s="8"/>
      <c r="B105" s="56">
        <v>4377125</v>
      </c>
      <c r="C105" s="57">
        <v>11243</v>
      </c>
      <c r="D105" s="46" t="s">
        <v>1068</v>
      </c>
      <c r="E105" s="88">
        <v>31.08</v>
      </c>
      <c r="F105" s="45">
        <v>24</v>
      </c>
      <c r="G105" s="47">
        <v>4601532771251</v>
      </c>
      <c r="H105" s="49" t="s">
        <v>915</v>
      </c>
      <c r="I105" s="45" t="s">
        <v>39</v>
      </c>
      <c r="J105" s="17">
        <v>1152</v>
      </c>
      <c r="K105" s="1"/>
      <c r="L105" s="176">
        <f t="shared" si="36"/>
        <v>0</v>
      </c>
      <c r="M105" s="165">
        <f t="shared" si="37"/>
        <v>0</v>
      </c>
      <c r="N105" s="90">
        <v>2.1322750000000001E-2</v>
      </c>
      <c r="O105" s="89">
        <f t="shared" si="38"/>
        <v>0</v>
      </c>
      <c r="P105" s="88">
        <v>0.93600000000000005</v>
      </c>
      <c r="Q105" s="89">
        <f t="shared" si="39"/>
        <v>0</v>
      </c>
    </row>
    <row r="106" spans="1:17" ht="60" customHeight="1">
      <c r="A106" s="8"/>
      <c r="B106" s="56">
        <v>4377225</v>
      </c>
      <c r="C106" s="57">
        <v>11244</v>
      </c>
      <c r="D106" s="46" t="s">
        <v>1069</v>
      </c>
      <c r="E106" s="88">
        <v>57.72</v>
      </c>
      <c r="F106" s="45">
        <v>12</v>
      </c>
      <c r="G106" s="47">
        <v>4601532772258</v>
      </c>
      <c r="H106" s="49" t="s">
        <v>917</v>
      </c>
      <c r="I106" s="45" t="s">
        <v>39</v>
      </c>
      <c r="J106" s="17">
        <v>576</v>
      </c>
      <c r="K106" s="1"/>
      <c r="L106" s="176">
        <f t="shared" si="36"/>
        <v>0</v>
      </c>
      <c r="M106" s="165">
        <f t="shared" si="37"/>
        <v>0</v>
      </c>
      <c r="N106" s="90">
        <v>2.1322750000000001E-2</v>
      </c>
      <c r="O106" s="89">
        <f t="shared" si="38"/>
        <v>0</v>
      </c>
      <c r="P106" s="88">
        <v>0.96</v>
      </c>
      <c r="Q106" s="89">
        <f t="shared" si="39"/>
        <v>0</v>
      </c>
    </row>
    <row r="107" spans="1:17" ht="60" customHeight="1">
      <c r="A107" s="8"/>
      <c r="B107" s="56">
        <v>4377325</v>
      </c>
      <c r="C107" s="57">
        <v>11245</v>
      </c>
      <c r="D107" s="46" t="s">
        <v>1070</v>
      </c>
      <c r="E107" s="88">
        <v>85.44</v>
      </c>
      <c r="F107" s="45">
        <v>12</v>
      </c>
      <c r="G107" s="47">
        <v>4601532773255</v>
      </c>
      <c r="H107" s="49" t="s">
        <v>919</v>
      </c>
      <c r="I107" s="45" t="s">
        <v>40</v>
      </c>
      <c r="J107" s="17">
        <v>432</v>
      </c>
      <c r="K107" s="1"/>
      <c r="L107" s="176">
        <f t="shared" si="36"/>
        <v>0</v>
      </c>
      <c r="M107" s="165">
        <f t="shared" si="37"/>
        <v>0</v>
      </c>
      <c r="N107" s="90">
        <v>4.1066999999999999E-2</v>
      </c>
      <c r="O107" s="89">
        <f t="shared" si="38"/>
        <v>0</v>
      </c>
      <c r="P107" s="88">
        <v>1.5720000000000001</v>
      </c>
      <c r="Q107" s="89">
        <f t="shared" si="39"/>
        <v>0</v>
      </c>
    </row>
    <row r="108" spans="1:17" ht="60" customHeight="1">
      <c r="A108" s="8"/>
      <c r="B108" s="56">
        <v>4351725</v>
      </c>
      <c r="C108" s="57">
        <v>11255</v>
      </c>
      <c r="D108" s="46" t="s">
        <v>1071</v>
      </c>
      <c r="E108" s="88">
        <v>107.94</v>
      </c>
      <c r="F108" s="45">
        <v>12</v>
      </c>
      <c r="G108" s="47">
        <v>4601532517255</v>
      </c>
      <c r="H108" s="49" t="s">
        <v>926</v>
      </c>
      <c r="I108" s="45" t="s">
        <v>40</v>
      </c>
      <c r="J108" s="17">
        <v>432</v>
      </c>
      <c r="K108" s="1"/>
      <c r="L108" s="176">
        <f t="shared" si="36"/>
        <v>0</v>
      </c>
      <c r="M108" s="165">
        <f t="shared" si="37"/>
        <v>0</v>
      </c>
      <c r="N108" s="90">
        <v>4.1066999999999999E-2</v>
      </c>
      <c r="O108" s="89">
        <f t="shared" si="38"/>
        <v>0</v>
      </c>
      <c r="P108" s="88">
        <v>1.5840000000000001</v>
      </c>
      <c r="Q108" s="89">
        <f t="shared" si="39"/>
        <v>0</v>
      </c>
    </row>
    <row r="109" spans="1:17" ht="60" customHeight="1">
      <c r="A109" s="8"/>
      <c r="B109" s="56">
        <v>4351825</v>
      </c>
      <c r="C109" s="57">
        <v>11240</v>
      </c>
      <c r="D109" s="46" t="s">
        <v>1072</v>
      </c>
      <c r="E109" s="88">
        <v>143.94</v>
      </c>
      <c r="F109" s="45">
        <v>12</v>
      </c>
      <c r="G109" s="47">
        <v>4601532518252</v>
      </c>
      <c r="H109" s="49" t="s">
        <v>929</v>
      </c>
      <c r="I109" s="45" t="s">
        <v>59</v>
      </c>
      <c r="J109" s="17">
        <v>360</v>
      </c>
      <c r="K109" s="1"/>
      <c r="L109" s="176">
        <f t="shared" si="36"/>
        <v>0</v>
      </c>
      <c r="M109" s="165">
        <f t="shared" si="37"/>
        <v>0</v>
      </c>
      <c r="N109" s="90">
        <v>7.7376E-2</v>
      </c>
      <c r="O109" s="89">
        <f t="shared" si="38"/>
        <v>0</v>
      </c>
      <c r="P109" s="88">
        <v>2.0640000000000001</v>
      </c>
      <c r="Q109" s="89">
        <f t="shared" si="39"/>
        <v>0</v>
      </c>
    </row>
    <row r="110" spans="1:17" ht="60" customHeight="1">
      <c r="A110" s="8"/>
      <c r="B110" s="56">
        <v>4351025</v>
      </c>
      <c r="C110" s="57">
        <v>11202</v>
      </c>
      <c r="D110" s="46" t="s">
        <v>1073</v>
      </c>
      <c r="E110" s="88">
        <v>79.319999999999993</v>
      </c>
      <c r="F110" s="45">
        <v>20</v>
      </c>
      <c r="G110" s="47">
        <v>4601532510256</v>
      </c>
      <c r="H110" s="49" t="s">
        <v>778</v>
      </c>
      <c r="I110" s="45" t="s">
        <v>60</v>
      </c>
      <c r="J110" s="17">
        <v>840</v>
      </c>
      <c r="K110" s="1"/>
      <c r="L110" s="176">
        <f t="shared" si="36"/>
        <v>0</v>
      </c>
      <c r="M110" s="165">
        <f t="shared" si="37"/>
        <v>0</v>
      </c>
      <c r="N110" s="90">
        <v>2.5047E-2</v>
      </c>
      <c r="O110" s="89">
        <f t="shared" si="38"/>
        <v>0</v>
      </c>
      <c r="P110" s="88">
        <v>2.2999999999999998</v>
      </c>
      <c r="Q110" s="89">
        <f t="shared" si="39"/>
        <v>0</v>
      </c>
    </row>
    <row r="111" spans="1:17" ht="60" customHeight="1">
      <c r="A111" s="8"/>
      <c r="B111" s="56">
        <v>4351125</v>
      </c>
      <c r="C111" s="57">
        <v>11201</v>
      </c>
      <c r="D111" s="46" t="s">
        <v>1074</v>
      </c>
      <c r="E111" s="88">
        <v>136.01999999999998</v>
      </c>
      <c r="F111" s="45">
        <v>9</v>
      </c>
      <c r="G111" s="47">
        <v>4601532511253</v>
      </c>
      <c r="H111" s="49" t="s">
        <v>780</v>
      </c>
      <c r="I111" s="45" t="s">
        <v>60</v>
      </c>
      <c r="J111" s="17">
        <v>378</v>
      </c>
      <c r="K111" s="1"/>
      <c r="L111" s="176">
        <f t="shared" si="36"/>
        <v>0</v>
      </c>
      <c r="M111" s="165">
        <f t="shared" si="37"/>
        <v>0</v>
      </c>
      <c r="N111" s="90">
        <v>2.5047E-2</v>
      </c>
      <c r="O111" s="89">
        <f t="shared" si="38"/>
        <v>0</v>
      </c>
      <c r="P111" s="88">
        <v>2.1240000000000001</v>
      </c>
      <c r="Q111" s="89">
        <f t="shared" si="39"/>
        <v>0</v>
      </c>
    </row>
    <row r="112" spans="1:17" ht="60" customHeight="1">
      <c r="A112" s="8"/>
      <c r="B112" s="56">
        <v>4376123</v>
      </c>
      <c r="C112" s="57">
        <v>11023</v>
      </c>
      <c r="D112" s="46" t="s">
        <v>1075</v>
      </c>
      <c r="E112" s="88">
        <v>62.256</v>
      </c>
      <c r="F112" s="45">
        <v>20</v>
      </c>
      <c r="G112" s="47">
        <v>4601532761238</v>
      </c>
      <c r="H112" s="49" t="s">
        <v>79</v>
      </c>
      <c r="I112" s="45" t="s">
        <v>60</v>
      </c>
      <c r="J112" s="17">
        <v>840</v>
      </c>
      <c r="K112" s="1"/>
      <c r="L112" s="176">
        <f t="shared" ref="L112:L121" si="40">K112*F112</f>
        <v>0</v>
      </c>
      <c r="M112" s="165">
        <f t="shared" ref="M112:M121" si="41">E112*F112*K112</f>
        <v>0</v>
      </c>
      <c r="N112" s="90">
        <v>2.5047E-2</v>
      </c>
      <c r="O112" s="89">
        <f t="shared" ref="O112:O121" si="42">N112*K112</f>
        <v>0</v>
      </c>
      <c r="P112" s="88">
        <v>1.82</v>
      </c>
      <c r="Q112" s="89">
        <f t="shared" ref="Q112:Q121" si="43">P112*K112</f>
        <v>0</v>
      </c>
    </row>
    <row r="113" spans="1:17" ht="60" customHeight="1">
      <c r="A113" s="8"/>
      <c r="B113" s="56">
        <v>4376223</v>
      </c>
      <c r="C113" s="57">
        <v>11022</v>
      </c>
      <c r="D113" s="46" t="s">
        <v>1076</v>
      </c>
      <c r="E113" s="88">
        <v>75</v>
      </c>
      <c r="F113" s="45">
        <v>36</v>
      </c>
      <c r="G113" s="47">
        <v>4601532762235</v>
      </c>
      <c r="H113" s="49" t="s">
        <v>80</v>
      </c>
      <c r="I113" s="45" t="s">
        <v>59</v>
      </c>
      <c r="J113" s="17">
        <v>720</v>
      </c>
      <c r="K113" s="1"/>
      <c r="L113" s="176">
        <f t="shared" si="40"/>
        <v>0</v>
      </c>
      <c r="M113" s="165">
        <f t="shared" si="41"/>
        <v>0</v>
      </c>
      <c r="N113" s="90">
        <v>7.7376E-2</v>
      </c>
      <c r="O113" s="89">
        <f t="shared" si="42"/>
        <v>0</v>
      </c>
      <c r="P113" s="88">
        <v>4.0679999999999996</v>
      </c>
      <c r="Q113" s="89">
        <f t="shared" si="43"/>
        <v>0</v>
      </c>
    </row>
    <row r="114" spans="1:17" ht="60" customHeight="1">
      <c r="A114" s="8"/>
      <c r="B114" s="56">
        <v>4376323</v>
      </c>
      <c r="C114" s="57">
        <v>11082</v>
      </c>
      <c r="D114" s="46" t="s">
        <v>1077</v>
      </c>
      <c r="E114" s="88">
        <v>97.61999999999999</v>
      </c>
      <c r="F114" s="45">
        <v>26</v>
      </c>
      <c r="G114" s="47">
        <v>4601532763232</v>
      </c>
      <c r="H114" s="49" t="s">
        <v>81</v>
      </c>
      <c r="I114" s="45" t="s">
        <v>67</v>
      </c>
      <c r="J114" s="17">
        <v>416</v>
      </c>
      <c r="K114" s="1"/>
      <c r="L114" s="176">
        <f t="shared" si="40"/>
        <v>0</v>
      </c>
      <c r="M114" s="165">
        <f t="shared" si="41"/>
        <v>0</v>
      </c>
      <c r="N114" s="90">
        <v>8.4322999999999995E-2</v>
      </c>
      <c r="O114" s="89">
        <f t="shared" si="42"/>
        <v>0</v>
      </c>
      <c r="P114" s="88">
        <v>3.9</v>
      </c>
      <c r="Q114" s="89">
        <f t="shared" si="43"/>
        <v>0</v>
      </c>
    </row>
    <row r="115" spans="1:17" ht="60" customHeight="1">
      <c r="A115" s="8"/>
      <c r="B115" s="56">
        <v>4377123</v>
      </c>
      <c r="C115" s="57">
        <v>11243</v>
      </c>
      <c r="D115" s="46" t="s">
        <v>1078</v>
      </c>
      <c r="E115" s="88">
        <v>32.351999999999997</v>
      </c>
      <c r="F115" s="45">
        <v>24</v>
      </c>
      <c r="G115" s="47">
        <v>4601532771237</v>
      </c>
      <c r="H115" s="49" t="s">
        <v>915</v>
      </c>
      <c r="I115" s="45" t="s">
        <v>39</v>
      </c>
      <c r="J115" s="17">
        <v>1152</v>
      </c>
      <c r="K115" s="1"/>
      <c r="L115" s="176">
        <f t="shared" si="40"/>
        <v>0</v>
      </c>
      <c r="M115" s="165">
        <f t="shared" si="41"/>
        <v>0</v>
      </c>
      <c r="N115" s="90">
        <v>2.1322750000000001E-2</v>
      </c>
      <c r="O115" s="89">
        <f t="shared" si="42"/>
        <v>0</v>
      </c>
      <c r="P115" s="88">
        <v>0.93600000000000005</v>
      </c>
      <c r="Q115" s="89">
        <f t="shared" si="43"/>
        <v>0</v>
      </c>
    </row>
    <row r="116" spans="1:17" ht="60" customHeight="1">
      <c r="A116" s="8"/>
      <c r="B116" s="56">
        <v>4377223</v>
      </c>
      <c r="C116" s="57">
        <v>11244</v>
      </c>
      <c r="D116" s="46" t="s">
        <v>1079</v>
      </c>
      <c r="E116" s="88">
        <v>64.739999999999995</v>
      </c>
      <c r="F116" s="45">
        <v>12</v>
      </c>
      <c r="G116" s="47">
        <v>4601532772234</v>
      </c>
      <c r="H116" s="49" t="s">
        <v>917</v>
      </c>
      <c r="I116" s="45" t="s">
        <v>39</v>
      </c>
      <c r="J116" s="17">
        <v>576</v>
      </c>
      <c r="K116" s="1"/>
      <c r="L116" s="176">
        <f t="shared" si="40"/>
        <v>0</v>
      </c>
      <c r="M116" s="165">
        <f t="shared" si="41"/>
        <v>0</v>
      </c>
      <c r="N116" s="90">
        <v>2.1322750000000001E-2</v>
      </c>
      <c r="O116" s="89">
        <f t="shared" si="42"/>
        <v>0</v>
      </c>
      <c r="P116" s="88">
        <v>0.96</v>
      </c>
      <c r="Q116" s="89">
        <f t="shared" si="43"/>
        <v>0</v>
      </c>
    </row>
    <row r="117" spans="1:17" ht="60" customHeight="1">
      <c r="A117" s="8"/>
      <c r="B117" s="56">
        <v>4377323</v>
      </c>
      <c r="C117" s="57">
        <v>11245</v>
      </c>
      <c r="D117" s="46" t="s">
        <v>1080</v>
      </c>
      <c r="E117" s="88">
        <v>95.94</v>
      </c>
      <c r="F117" s="45">
        <v>12</v>
      </c>
      <c r="G117" s="47">
        <v>4601532773231</v>
      </c>
      <c r="H117" s="49" t="s">
        <v>919</v>
      </c>
      <c r="I117" s="45" t="s">
        <v>40</v>
      </c>
      <c r="J117" s="17">
        <v>432</v>
      </c>
      <c r="K117" s="1"/>
      <c r="L117" s="176">
        <f t="shared" si="40"/>
        <v>0</v>
      </c>
      <c r="M117" s="165">
        <f t="shared" si="41"/>
        <v>0</v>
      </c>
      <c r="N117" s="90">
        <v>4.1066999999999999E-2</v>
      </c>
      <c r="O117" s="89">
        <f t="shared" si="42"/>
        <v>0</v>
      </c>
      <c r="P117" s="88">
        <v>1.5720000000000001</v>
      </c>
      <c r="Q117" s="89">
        <f t="shared" si="43"/>
        <v>0</v>
      </c>
    </row>
    <row r="118" spans="1:17" ht="60" customHeight="1">
      <c r="A118" s="8"/>
      <c r="B118" s="56">
        <v>4351723</v>
      </c>
      <c r="C118" s="57">
        <v>11255</v>
      </c>
      <c r="D118" s="46" t="s">
        <v>1081</v>
      </c>
      <c r="E118" s="88">
        <v>107.94</v>
      </c>
      <c r="F118" s="45">
        <v>12</v>
      </c>
      <c r="G118" s="47">
        <v>4601532517231</v>
      </c>
      <c r="H118" s="49" t="s">
        <v>926</v>
      </c>
      <c r="I118" s="45" t="s">
        <v>40</v>
      </c>
      <c r="J118" s="17">
        <v>432</v>
      </c>
      <c r="K118" s="1"/>
      <c r="L118" s="176">
        <f t="shared" si="40"/>
        <v>0</v>
      </c>
      <c r="M118" s="165">
        <f t="shared" si="41"/>
        <v>0</v>
      </c>
      <c r="N118" s="90">
        <v>4.1066999999999999E-2</v>
      </c>
      <c r="O118" s="89">
        <f t="shared" si="42"/>
        <v>0</v>
      </c>
      <c r="P118" s="88">
        <v>1.5840000000000001</v>
      </c>
      <c r="Q118" s="89">
        <f t="shared" si="43"/>
        <v>0</v>
      </c>
    </row>
    <row r="119" spans="1:17" ht="60" customHeight="1">
      <c r="A119" s="8"/>
      <c r="B119" s="56">
        <v>4351823</v>
      </c>
      <c r="C119" s="57">
        <v>11240</v>
      </c>
      <c r="D119" s="46" t="s">
        <v>1082</v>
      </c>
      <c r="E119" s="88">
        <v>143.94</v>
      </c>
      <c r="F119" s="45">
        <v>12</v>
      </c>
      <c r="G119" s="47">
        <v>4601532518238</v>
      </c>
      <c r="H119" s="49" t="s">
        <v>929</v>
      </c>
      <c r="I119" s="45" t="s">
        <v>59</v>
      </c>
      <c r="J119" s="17">
        <v>360</v>
      </c>
      <c r="K119" s="1"/>
      <c r="L119" s="176">
        <f t="shared" si="40"/>
        <v>0</v>
      </c>
      <c r="M119" s="165">
        <f t="shared" si="41"/>
        <v>0</v>
      </c>
      <c r="N119" s="90">
        <v>7.7376E-2</v>
      </c>
      <c r="O119" s="89">
        <f t="shared" si="42"/>
        <v>0</v>
      </c>
      <c r="P119" s="88">
        <v>2.0640000000000001</v>
      </c>
      <c r="Q119" s="89">
        <f t="shared" si="43"/>
        <v>0</v>
      </c>
    </row>
    <row r="120" spans="1:17" ht="60" customHeight="1">
      <c r="A120" s="8"/>
      <c r="B120" s="56">
        <v>4335623</v>
      </c>
      <c r="C120" s="57">
        <v>11264</v>
      </c>
      <c r="D120" s="46" t="s">
        <v>1083</v>
      </c>
      <c r="E120" s="88">
        <v>125.94</v>
      </c>
      <c r="F120" s="45">
        <v>18</v>
      </c>
      <c r="G120" s="47">
        <v>4601532356236</v>
      </c>
      <c r="H120" s="49" t="s">
        <v>843</v>
      </c>
      <c r="I120" s="45" t="s">
        <v>59</v>
      </c>
      <c r="J120" s="17">
        <v>360</v>
      </c>
      <c r="K120" s="1"/>
      <c r="L120" s="176">
        <f t="shared" si="40"/>
        <v>0</v>
      </c>
      <c r="M120" s="165">
        <f t="shared" si="41"/>
        <v>0</v>
      </c>
      <c r="N120" s="90">
        <v>7.7376E-2</v>
      </c>
      <c r="O120" s="89">
        <f t="shared" si="42"/>
        <v>0</v>
      </c>
      <c r="P120" s="88">
        <v>3.15</v>
      </c>
      <c r="Q120" s="89">
        <f t="shared" si="43"/>
        <v>0</v>
      </c>
    </row>
    <row r="121" spans="1:17" ht="60" customHeight="1">
      <c r="A121" s="8"/>
      <c r="B121" s="56">
        <v>4335723</v>
      </c>
      <c r="C121" s="57">
        <v>11265</v>
      </c>
      <c r="D121" s="46" t="s">
        <v>1084</v>
      </c>
      <c r="E121" s="88">
        <v>185.93999999999997</v>
      </c>
      <c r="F121" s="45">
        <v>12</v>
      </c>
      <c r="G121" s="47">
        <v>4601532357233</v>
      </c>
      <c r="H121" s="49" t="s">
        <v>844</v>
      </c>
      <c r="I121" s="45" t="s">
        <v>626</v>
      </c>
      <c r="J121" s="17">
        <v>96</v>
      </c>
      <c r="K121" s="1"/>
      <c r="L121" s="176">
        <f t="shared" si="40"/>
        <v>0</v>
      </c>
      <c r="M121" s="165">
        <f t="shared" si="41"/>
        <v>0</v>
      </c>
      <c r="N121" s="90">
        <v>0.12571499999999999</v>
      </c>
      <c r="O121" s="89">
        <f t="shared" si="42"/>
        <v>0</v>
      </c>
      <c r="P121" s="88">
        <v>3.3</v>
      </c>
      <c r="Q121" s="89">
        <f t="shared" si="43"/>
        <v>0</v>
      </c>
    </row>
    <row r="122" spans="1:17" s="7" customFormat="1" ht="22.15" customHeight="1">
      <c r="A122" s="32"/>
      <c r="B122" s="93"/>
      <c r="C122" s="93"/>
      <c r="D122" s="136" t="s">
        <v>1087</v>
      </c>
      <c r="E122" s="94">
        <v>0</v>
      </c>
      <c r="F122" s="93"/>
      <c r="G122" s="93"/>
      <c r="H122" s="93"/>
      <c r="I122" s="93"/>
      <c r="J122" s="70"/>
      <c r="K122" s="68"/>
      <c r="L122" s="177"/>
      <c r="M122" s="166"/>
      <c r="N122" s="68"/>
      <c r="O122" s="68"/>
      <c r="P122" s="68"/>
      <c r="Q122" s="68"/>
    </row>
    <row r="123" spans="1:17" ht="60" customHeight="1">
      <c r="A123" s="8"/>
      <c r="B123" s="56">
        <v>4311016</v>
      </c>
      <c r="C123" s="57">
        <v>11164</v>
      </c>
      <c r="D123" s="46" t="s">
        <v>1044</v>
      </c>
      <c r="E123" s="88">
        <v>61.14</v>
      </c>
      <c r="F123" s="45">
        <v>20</v>
      </c>
      <c r="G123" s="47">
        <v>4601532110166</v>
      </c>
      <c r="H123" s="49" t="s">
        <v>367</v>
      </c>
      <c r="I123" s="45" t="s">
        <v>60</v>
      </c>
      <c r="J123" s="17">
        <v>840</v>
      </c>
      <c r="K123" s="1"/>
      <c r="L123" s="176">
        <f t="shared" ref="L123:L136" si="44">K123*F123</f>
        <v>0</v>
      </c>
      <c r="M123" s="165">
        <f t="shared" ref="M123:M136" si="45">E123*F123*K123</f>
        <v>0</v>
      </c>
      <c r="N123" s="90">
        <v>2.5047E-2</v>
      </c>
      <c r="O123" s="89">
        <f t="shared" ref="O123:O136" si="46">N123*K123</f>
        <v>0</v>
      </c>
      <c r="P123" s="88">
        <v>1.74</v>
      </c>
      <c r="Q123" s="89">
        <f t="shared" ref="Q123:Q136" si="47">P123*K123</f>
        <v>0</v>
      </c>
    </row>
    <row r="124" spans="1:17" ht="60" customHeight="1">
      <c r="A124" s="8"/>
      <c r="B124" s="56">
        <v>4376116</v>
      </c>
      <c r="C124" s="57">
        <v>11023</v>
      </c>
      <c r="D124" s="46" t="s">
        <v>1028</v>
      </c>
      <c r="E124" s="88">
        <v>62.256</v>
      </c>
      <c r="F124" s="45">
        <v>20</v>
      </c>
      <c r="G124" s="47">
        <v>4601532761160</v>
      </c>
      <c r="H124" s="49" t="s">
        <v>79</v>
      </c>
      <c r="I124" s="45" t="s">
        <v>60</v>
      </c>
      <c r="J124" s="17">
        <v>840</v>
      </c>
      <c r="K124" s="1"/>
      <c r="L124" s="176">
        <f t="shared" si="44"/>
        <v>0</v>
      </c>
      <c r="M124" s="165">
        <f t="shared" si="45"/>
        <v>0</v>
      </c>
      <c r="N124" s="90">
        <v>2.5047E-2</v>
      </c>
      <c r="O124" s="89">
        <f t="shared" si="46"/>
        <v>0</v>
      </c>
      <c r="P124" s="88">
        <v>1.82</v>
      </c>
      <c r="Q124" s="89">
        <f t="shared" si="47"/>
        <v>0</v>
      </c>
    </row>
    <row r="125" spans="1:17" ht="60" customHeight="1">
      <c r="A125" s="8"/>
      <c r="B125" s="56">
        <v>4376216</v>
      </c>
      <c r="C125" s="57">
        <v>11022</v>
      </c>
      <c r="D125" s="46" t="s">
        <v>1029</v>
      </c>
      <c r="E125" s="88">
        <v>75</v>
      </c>
      <c r="F125" s="45">
        <v>36</v>
      </c>
      <c r="G125" s="47">
        <v>4601532762167</v>
      </c>
      <c r="H125" s="49" t="s">
        <v>80</v>
      </c>
      <c r="I125" s="45" t="s">
        <v>59</v>
      </c>
      <c r="J125" s="17">
        <v>720</v>
      </c>
      <c r="K125" s="1"/>
      <c r="L125" s="176">
        <f t="shared" si="44"/>
        <v>0</v>
      </c>
      <c r="M125" s="165">
        <f t="shared" si="45"/>
        <v>0</v>
      </c>
      <c r="N125" s="90">
        <v>7.7376E-2</v>
      </c>
      <c r="O125" s="89">
        <f t="shared" si="46"/>
        <v>0</v>
      </c>
      <c r="P125" s="88">
        <v>4.032</v>
      </c>
      <c r="Q125" s="89">
        <f t="shared" si="47"/>
        <v>0</v>
      </c>
    </row>
    <row r="126" spans="1:17" ht="60" customHeight="1">
      <c r="A126" s="8"/>
      <c r="B126" s="56">
        <v>4376316</v>
      </c>
      <c r="C126" s="57">
        <v>11082</v>
      </c>
      <c r="D126" s="46" t="s">
        <v>1030</v>
      </c>
      <c r="E126" s="88">
        <v>97.61999999999999</v>
      </c>
      <c r="F126" s="45">
        <v>26</v>
      </c>
      <c r="G126" s="47">
        <v>4601532763164</v>
      </c>
      <c r="H126" s="49" t="s">
        <v>81</v>
      </c>
      <c r="I126" s="45" t="s">
        <v>67</v>
      </c>
      <c r="J126" s="17">
        <v>416</v>
      </c>
      <c r="K126" s="1"/>
      <c r="L126" s="176">
        <f t="shared" si="44"/>
        <v>0</v>
      </c>
      <c r="M126" s="165">
        <f t="shared" si="45"/>
        <v>0</v>
      </c>
      <c r="N126" s="90">
        <v>8.4322999999999995E-2</v>
      </c>
      <c r="O126" s="89">
        <f t="shared" si="46"/>
        <v>0</v>
      </c>
      <c r="P126" s="88">
        <v>3.9</v>
      </c>
      <c r="Q126" s="89">
        <f t="shared" si="47"/>
        <v>0</v>
      </c>
    </row>
    <row r="127" spans="1:17" ht="60" customHeight="1">
      <c r="A127" s="8"/>
      <c r="B127" s="56">
        <v>4377116</v>
      </c>
      <c r="C127" s="57">
        <v>11243</v>
      </c>
      <c r="D127" s="46" t="s">
        <v>1037</v>
      </c>
      <c r="E127" s="88">
        <v>35.951999999999998</v>
      </c>
      <c r="F127" s="45">
        <v>24</v>
      </c>
      <c r="G127" s="47">
        <v>4601532771169</v>
      </c>
      <c r="H127" s="49" t="s">
        <v>915</v>
      </c>
      <c r="I127" s="45" t="s">
        <v>39</v>
      </c>
      <c r="J127" s="17">
        <v>1152</v>
      </c>
      <c r="K127" s="1"/>
      <c r="L127" s="176">
        <f t="shared" si="44"/>
        <v>0</v>
      </c>
      <c r="M127" s="165">
        <f t="shared" si="45"/>
        <v>0</v>
      </c>
      <c r="N127" s="90">
        <v>2.1322750000000001E-2</v>
      </c>
      <c r="O127" s="89">
        <f t="shared" si="46"/>
        <v>0</v>
      </c>
      <c r="P127" s="88">
        <v>0.93600000000000005</v>
      </c>
      <c r="Q127" s="89">
        <f t="shared" si="47"/>
        <v>0</v>
      </c>
    </row>
    <row r="128" spans="1:17" ht="60" customHeight="1">
      <c r="A128" s="8"/>
      <c r="B128" s="56">
        <v>4377216</v>
      </c>
      <c r="C128" s="57">
        <v>11244</v>
      </c>
      <c r="D128" s="46" t="s">
        <v>1031</v>
      </c>
      <c r="E128" s="88">
        <v>64.739999999999995</v>
      </c>
      <c r="F128" s="45">
        <v>12</v>
      </c>
      <c r="G128" s="47">
        <v>4601532772166</v>
      </c>
      <c r="H128" s="49" t="s">
        <v>917</v>
      </c>
      <c r="I128" s="45" t="s">
        <v>39</v>
      </c>
      <c r="J128" s="17">
        <v>576</v>
      </c>
      <c r="K128" s="1"/>
      <c r="L128" s="176">
        <f t="shared" si="44"/>
        <v>0</v>
      </c>
      <c r="M128" s="165">
        <f t="shared" si="45"/>
        <v>0</v>
      </c>
      <c r="N128" s="90">
        <v>2.1322750000000001E-2</v>
      </c>
      <c r="O128" s="89">
        <f t="shared" si="46"/>
        <v>0</v>
      </c>
      <c r="P128" s="88">
        <v>0.96</v>
      </c>
      <c r="Q128" s="89">
        <f t="shared" si="47"/>
        <v>0</v>
      </c>
    </row>
    <row r="129" spans="1:17" ht="60" customHeight="1">
      <c r="A129" s="8"/>
      <c r="B129" s="56">
        <v>4377316</v>
      </c>
      <c r="C129" s="57">
        <v>11245</v>
      </c>
      <c r="D129" s="46" t="s">
        <v>1038</v>
      </c>
      <c r="E129" s="88">
        <v>95.94</v>
      </c>
      <c r="F129" s="45">
        <v>12</v>
      </c>
      <c r="G129" s="47">
        <v>4601532773163</v>
      </c>
      <c r="H129" s="49" t="s">
        <v>919</v>
      </c>
      <c r="I129" s="45" t="s">
        <v>40</v>
      </c>
      <c r="J129" s="17">
        <v>432</v>
      </c>
      <c r="K129" s="1"/>
      <c r="L129" s="176">
        <f t="shared" si="44"/>
        <v>0</v>
      </c>
      <c r="M129" s="165">
        <f t="shared" si="45"/>
        <v>0</v>
      </c>
      <c r="N129" s="90">
        <v>4.1066999999999999E-2</v>
      </c>
      <c r="O129" s="89">
        <f t="shared" si="46"/>
        <v>0</v>
      </c>
      <c r="P129" s="88">
        <v>1.5720000000000001</v>
      </c>
      <c r="Q129" s="89">
        <f t="shared" si="47"/>
        <v>0</v>
      </c>
    </row>
    <row r="130" spans="1:17" ht="60" customHeight="1">
      <c r="A130" s="8"/>
      <c r="B130" s="56">
        <v>4351716</v>
      </c>
      <c r="C130" s="57">
        <v>11255</v>
      </c>
      <c r="D130" s="46" t="s">
        <v>1032</v>
      </c>
      <c r="E130" s="88">
        <v>107.94</v>
      </c>
      <c r="F130" s="45">
        <v>12</v>
      </c>
      <c r="G130" s="47">
        <v>4601532517163</v>
      </c>
      <c r="H130" s="49" t="s">
        <v>926</v>
      </c>
      <c r="I130" s="45" t="s">
        <v>40</v>
      </c>
      <c r="J130" s="17">
        <v>432</v>
      </c>
      <c r="K130" s="1"/>
      <c r="L130" s="176">
        <f t="shared" si="44"/>
        <v>0</v>
      </c>
      <c r="M130" s="165">
        <f t="shared" si="45"/>
        <v>0</v>
      </c>
      <c r="N130" s="90">
        <v>4.1066999999999999E-2</v>
      </c>
      <c r="O130" s="89">
        <f t="shared" si="46"/>
        <v>0</v>
      </c>
      <c r="P130" s="88">
        <v>1.5840000000000001</v>
      </c>
      <c r="Q130" s="89">
        <f t="shared" si="47"/>
        <v>0</v>
      </c>
    </row>
    <row r="131" spans="1:17" ht="60" customHeight="1">
      <c r="A131" s="8"/>
      <c r="B131" s="56">
        <v>4351816</v>
      </c>
      <c r="C131" s="57">
        <v>11240</v>
      </c>
      <c r="D131" s="46" t="s">
        <v>1040</v>
      </c>
      <c r="E131" s="88">
        <v>143.94</v>
      </c>
      <c r="F131" s="45">
        <v>12</v>
      </c>
      <c r="G131" s="47">
        <v>4601532518160</v>
      </c>
      <c r="H131" s="49" t="s">
        <v>929</v>
      </c>
      <c r="I131" s="45" t="s">
        <v>59</v>
      </c>
      <c r="J131" s="17">
        <v>360</v>
      </c>
      <c r="K131" s="1"/>
      <c r="L131" s="176">
        <f t="shared" si="44"/>
        <v>0</v>
      </c>
      <c r="M131" s="165">
        <f t="shared" si="45"/>
        <v>0</v>
      </c>
      <c r="N131" s="90">
        <v>7.7376E-2</v>
      </c>
      <c r="O131" s="89">
        <f t="shared" si="46"/>
        <v>0</v>
      </c>
      <c r="P131" s="88">
        <v>2.0640000000000001</v>
      </c>
      <c r="Q131" s="89">
        <f t="shared" si="47"/>
        <v>0</v>
      </c>
    </row>
    <row r="132" spans="1:17" ht="60" customHeight="1">
      <c r="A132" s="8"/>
      <c r="B132" s="56">
        <v>4351016</v>
      </c>
      <c r="C132" s="57">
        <v>11202</v>
      </c>
      <c r="D132" s="46" t="s">
        <v>1033</v>
      </c>
      <c r="E132" s="88">
        <v>79.319999999999993</v>
      </c>
      <c r="F132" s="45">
        <v>20</v>
      </c>
      <c r="G132" s="47">
        <v>4601532510164</v>
      </c>
      <c r="H132" s="49" t="s">
        <v>778</v>
      </c>
      <c r="I132" s="45" t="s">
        <v>60</v>
      </c>
      <c r="J132" s="17">
        <v>840</v>
      </c>
      <c r="K132" s="1"/>
      <c r="L132" s="176">
        <f t="shared" si="44"/>
        <v>0</v>
      </c>
      <c r="M132" s="165">
        <f t="shared" si="45"/>
        <v>0</v>
      </c>
      <c r="N132" s="90">
        <v>2.5047E-2</v>
      </c>
      <c r="O132" s="89">
        <f t="shared" si="46"/>
        <v>0</v>
      </c>
      <c r="P132" s="88">
        <v>2.2999999999999998</v>
      </c>
      <c r="Q132" s="89">
        <f t="shared" si="47"/>
        <v>0</v>
      </c>
    </row>
    <row r="133" spans="1:17" ht="60" customHeight="1">
      <c r="A133" s="8"/>
      <c r="B133" s="56">
        <v>4351116</v>
      </c>
      <c r="C133" s="57">
        <v>11201</v>
      </c>
      <c r="D133" s="46" t="s">
        <v>1034</v>
      </c>
      <c r="E133" s="88">
        <v>136.01999999999998</v>
      </c>
      <c r="F133" s="45">
        <v>9</v>
      </c>
      <c r="G133" s="47">
        <v>4601532511161</v>
      </c>
      <c r="H133" s="49" t="s">
        <v>780</v>
      </c>
      <c r="I133" s="45" t="s">
        <v>60</v>
      </c>
      <c r="J133" s="17">
        <v>378</v>
      </c>
      <c r="K133" s="1"/>
      <c r="L133" s="176">
        <f t="shared" si="44"/>
        <v>0</v>
      </c>
      <c r="M133" s="165">
        <f t="shared" si="45"/>
        <v>0</v>
      </c>
      <c r="N133" s="90">
        <v>2.5047E-2</v>
      </c>
      <c r="O133" s="89">
        <f t="shared" si="46"/>
        <v>0</v>
      </c>
      <c r="P133" s="88">
        <v>2.1240000000000001</v>
      </c>
      <c r="Q133" s="89">
        <f t="shared" si="47"/>
        <v>0</v>
      </c>
    </row>
    <row r="134" spans="1:17" ht="60" customHeight="1">
      <c r="A134" s="8"/>
      <c r="B134" s="56">
        <v>4314816</v>
      </c>
      <c r="C134" s="57">
        <v>11275</v>
      </c>
      <c r="D134" s="46" t="s">
        <v>1035</v>
      </c>
      <c r="E134" s="88">
        <v>90</v>
      </c>
      <c r="F134" s="45">
        <v>8</v>
      </c>
      <c r="G134" s="47">
        <v>4601532148169</v>
      </c>
      <c r="H134" s="49" t="s">
        <v>857</v>
      </c>
      <c r="I134" s="45" t="s">
        <v>60</v>
      </c>
      <c r="J134" s="17">
        <v>336</v>
      </c>
      <c r="K134" s="1"/>
      <c r="L134" s="176">
        <f t="shared" si="44"/>
        <v>0</v>
      </c>
      <c r="M134" s="165">
        <f t="shared" si="45"/>
        <v>0</v>
      </c>
      <c r="N134" s="90">
        <v>2.5047E-2</v>
      </c>
      <c r="O134" s="89">
        <f t="shared" si="46"/>
        <v>0</v>
      </c>
      <c r="P134" s="88">
        <v>0.86399999999999999</v>
      </c>
      <c r="Q134" s="89">
        <f t="shared" si="47"/>
        <v>0</v>
      </c>
    </row>
    <row r="135" spans="1:17" ht="60" customHeight="1">
      <c r="A135" s="8"/>
      <c r="B135" s="56">
        <v>4335616</v>
      </c>
      <c r="C135" s="57">
        <v>11264</v>
      </c>
      <c r="D135" s="46" t="s">
        <v>1036</v>
      </c>
      <c r="E135" s="88">
        <v>125.94</v>
      </c>
      <c r="F135" s="45">
        <v>18</v>
      </c>
      <c r="G135" s="47">
        <v>4601532356168</v>
      </c>
      <c r="H135" s="49" t="s">
        <v>843</v>
      </c>
      <c r="I135" s="45" t="s">
        <v>59</v>
      </c>
      <c r="J135" s="17">
        <v>360</v>
      </c>
      <c r="K135" s="1"/>
      <c r="L135" s="176">
        <f t="shared" si="44"/>
        <v>0</v>
      </c>
      <c r="M135" s="165">
        <f t="shared" si="45"/>
        <v>0</v>
      </c>
      <c r="N135" s="90">
        <v>7.7376E-2</v>
      </c>
      <c r="O135" s="89">
        <f t="shared" si="46"/>
        <v>0</v>
      </c>
      <c r="P135" s="88">
        <v>3.15</v>
      </c>
      <c r="Q135" s="89">
        <f t="shared" si="47"/>
        <v>0</v>
      </c>
    </row>
    <row r="136" spans="1:17" ht="60" customHeight="1">
      <c r="A136" s="8"/>
      <c r="B136" s="56">
        <v>4335716</v>
      </c>
      <c r="C136" s="57">
        <v>11265</v>
      </c>
      <c r="D136" s="46" t="s">
        <v>1039</v>
      </c>
      <c r="E136" s="88">
        <v>185.93999999999997</v>
      </c>
      <c r="F136" s="45">
        <v>12</v>
      </c>
      <c r="G136" s="47">
        <v>4601532357165</v>
      </c>
      <c r="H136" s="49" t="s">
        <v>844</v>
      </c>
      <c r="I136" s="45" t="s">
        <v>626</v>
      </c>
      <c r="J136" s="17">
        <v>96</v>
      </c>
      <c r="K136" s="1"/>
      <c r="L136" s="176">
        <f t="shared" si="44"/>
        <v>0</v>
      </c>
      <c r="M136" s="165">
        <f t="shared" si="45"/>
        <v>0</v>
      </c>
      <c r="N136" s="90">
        <v>0.12571499999999999</v>
      </c>
      <c r="O136" s="89">
        <f t="shared" si="46"/>
        <v>0</v>
      </c>
      <c r="P136" s="88">
        <v>3.3</v>
      </c>
      <c r="Q136" s="89">
        <f t="shared" si="47"/>
        <v>0</v>
      </c>
    </row>
    <row r="137" spans="1:17" s="7" customFormat="1" ht="22.15" customHeight="1">
      <c r="A137" s="32"/>
      <c r="B137" s="93"/>
      <c r="C137" s="93"/>
      <c r="D137" s="136" t="s">
        <v>1086</v>
      </c>
      <c r="E137" s="94">
        <v>0</v>
      </c>
      <c r="F137" s="93"/>
      <c r="G137" s="93"/>
      <c r="H137" s="93"/>
      <c r="I137" s="93"/>
      <c r="J137" s="70"/>
      <c r="K137" s="68"/>
      <c r="L137" s="177"/>
      <c r="M137" s="166"/>
      <c r="N137" s="68"/>
      <c r="O137" s="68"/>
      <c r="P137" s="68"/>
      <c r="Q137" s="68"/>
    </row>
    <row r="138" spans="1:17" ht="60" customHeight="1">
      <c r="A138" s="8"/>
      <c r="B138" s="56">
        <v>4377113</v>
      </c>
      <c r="C138" s="57">
        <v>11243</v>
      </c>
      <c r="D138" s="46" t="s">
        <v>997</v>
      </c>
      <c r="E138" s="88">
        <v>35.951999999999998</v>
      </c>
      <c r="F138" s="45">
        <v>24</v>
      </c>
      <c r="G138" s="47">
        <v>4601532771138</v>
      </c>
      <c r="H138" s="49" t="s">
        <v>915</v>
      </c>
      <c r="I138" s="45" t="s">
        <v>39</v>
      </c>
      <c r="J138" s="17">
        <v>1152</v>
      </c>
      <c r="K138" s="1"/>
      <c r="L138" s="176">
        <f t="shared" ref="L138:L148" si="48">K138*F138</f>
        <v>0</v>
      </c>
      <c r="M138" s="165">
        <f t="shared" ref="M138:M148" si="49">E138*F138*K138</f>
        <v>0</v>
      </c>
      <c r="N138" s="90">
        <v>2.1322750000000001E-2</v>
      </c>
      <c r="O138" s="89">
        <f t="shared" ref="O138:O148" si="50">N138*K138</f>
        <v>0</v>
      </c>
      <c r="P138" s="88">
        <v>1.246</v>
      </c>
      <c r="Q138" s="89">
        <f t="shared" ref="Q138:Q148" si="51">P138*K138</f>
        <v>0</v>
      </c>
    </row>
    <row r="139" spans="1:17" ht="60" customHeight="1">
      <c r="A139" s="16"/>
      <c r="B139" s="57">
        <v>4377213</v>
      </c>
      <c r="C139" s="57">
        <v>11244</v>
      </c>
      <c r="D139" s="46" t="s">
        <v>1008</v>
      </c>
      <c r="E139" s="88">
        <v>64.739999999999995</v>
      </c>
      <c r="F139" s="45">
        <v>12</v>
      </c>
      <c r="G139" s="47">
        <v>4601532772135</v>
      </c>
      <c r="H139" s="49" t="s">
        <v>917</v>
      </c>
      <c r="I139" s="45" t="s">
        <v>39</v>
      </c>
      <c r="J139" s="17">
        <v>576</v>
      </c>
      <c r="K139" s="1"/>
      <c r="L139" s="176">
        <f t="shared" si="48"/>
        <v>0</v>
      </c>
      <c r="M139" s="165">
        <f t="shared" si="49"/>
        <v>0</v>
      </c>
      <c r="N139" s="90">
        <v>2.1322750000000001E-2</v>
      </c>
      <c r="O139" s="89">
        <f t="shared" si="50"/>
        <v>0</v>
      </c>
      <c r="P139" s="88">
        <v>1.27</v>
      </c>
      <c r="Q139" s="89">
        <f t="shared" si="51"/>
        <v>0</v>
      </c>
    </row>
    <row r="140" spans="1:17" ht="60" customHeight="1">
      <c r="A140" s="16"/>
      <c r="B140" s="57">
        <v>4377313</v>
      </c>
      <c r="C140" s="57">
        <v>11245</v>
      </c>
      <c r="D140" s="46" t="s">
        <v>1009</v>
      </c>
      <c r="E140" s="88">
        <v>95.94</v>
      </c>
      <c r="F140" s="45">
        <v>12</v>
      </c>
      <c r="G140" s="47">
        <v>4601532773132</v>
      </c>
      <c r="H140" s="49" t="s">
        <v>919</v>
      </c>
      <c r="I140" s="45" t="s">
        <v>40</v>
      </c>
      <c r="J140" s="17">
        <v>432</v>
      </c>
      <c r="K140" s="1"/>
      <c r="L140" s="176">
        <f t="shared" si="48"/>
        <v>0</v>
      </c>
      <c r="M140" s="165">
        <f t="shared" si="49"/>
        <v>0</v>
      </c>
      <c r="N140" s="90">
        <v>4.1066999999999999E-2</v>
      </c>
      <c r="O140" s="89">
        <f t="shared" si="50"/>
        <v>0</v>
      </c>
      <c r="P140" s="88">
        <v>1.9220000000000002</v>
      </c>
      <c r="Q140" s="89">
        <f t="shared" si="51"/>
        <v>0</v>
      </c>
    </row>
    <row r="141" spans="1:17" ht="60" customHeight="1">
      <c r="A141" s="16"/>
      <c r="B141" s="57">
        <v>4380913</v>
      </c>
      <c r="C141" s="57">
        <v>11058</v>
      </c>
      <c r="D141" s="46" t="s">
        <v>1007</v>
      </c>
      <c r="E141" s="88">
        <v>179.93999999999997</v>
      </c>
      <c r="F141" s="45">
        <v>8</v>
      </c>
      <c r="G141" s="47">
        <v>4601532809138</v>
      </c>
      <c r="H141" s="49" t="s">
        <v>93</v>
      </c>
      <c r="I141" s="45" t="s">
        <v>40</v>
      </c>
      <c r="J141" s="17">
        <v>288</v>
      </c>
      <c r="K141" s="1"/>
      <c r="L141" s="176">
        <f t="shared" si="48"/>
        <v>0</v>
      </c>
      <c r="M141" s="165">
        <f t="shared" si="49"/>
        <v>0</v>
      </c>
      <c r="N141" s="90">
        <v>4.1066999999999999E-2</v>
      </c>
      <c r="O141" s="89">
        <f t="shared" si="50"/>
        <v>0</v>
      </c>
      <c r="P141" s="88">
        <v>2.5740000000000003</v>
      </c>
      <c r="Q141" s="89">
        <f t="shared" si="51"/>
        <v>0</v>
      </c>
    </row>
    <row r="142" spans="1:17" ht="60" customHeight="1">
      <c r="A142" s="16"/>
      <c r="B142" s="57">
        <v>4381013</v>
      </c>
      <c r="C142" s="57">
        <v>10994</v>
      </c>
      <c r="D142" s="46" t="s">
        <v>1041</v>
      </c>
      <c r="E142" s="88">
        <v>263.94</v>
      </c>
      <c r="F142" s="45">
        <v>6</v>
      </c>
      <c r="G142" s="47">
        <v>4601532810134</v>
      </c>
      <c r="H142" s="49" t="s">
        <v>88</v>
      </c>
      <c r="I142" s="45" t="s">
        <v>40</v>
      </c>
      <c r="J142" s="17">
        <v>216</v>
      </c>
      <c r="K142" s="1"/>
      <c r="L142" s="176">
        <f t="shared" si="48"/>
        <v>0</v>
      </c>
      <c r="M142" s="165">
        <f t="shared" si="49"/>
        <v>0</v>
      </c>
      <c r="N142" s="90">
        <v>4.1066999999999999E-2</v>
      </c>
      <c r="O142" s="89">
        <f t="shared" si="50"/>
        <v>0</v>
      </c>
      <c r="P142" s="88">
        <v>2.31</v>
      </c>
      <c r="Q142" s="89">
        <f t="shared" si="51"/>
        <v>0</v>
      </c>
    </row>
    <row r="143" spans="1:17" ht="60" customHeight="1">
      <c r="A143" s="16"/>
      <c r="B143" s="57">
        <v>4351713</v>
      </c>
      <c r="C143" s="57">
        <v>11255</v>
      </c>
      <c r="D143" s="46" t="s">
        <v>1025</v>
      </c>
      <c r="E143" s="88">
        <v>107.94</v>
      </c>
      <c r="F143" s="45">
        <v>12</v>
      </c>
      <c r="G143" s="47">
        <v>4601532517132</v>
      </c>
      <c r="H143" s="49" t="s">
        <v>926</v>
      </c>
      <c r="I143" s="45" t="s">
        <v>40</v>
      </c>
      <c r="J143" s="17">
        <v>432</v>
      </c>
      <c r="K143" s="1"/>
      <c r="L143" s="176">
        <f t="shared" si="48"/>
        <v>0</v>
      </c>
      <c r="M143" s="165">
        <f t="shared" si="49"/>
        <v>0</v>
      </c>
      <c r="N143" s="90">
        <v>4.1066999999999999E-2</v>
      </c>
      <c r="O143" s="89">
        <f t="shared" si="50"/>
        <v>0</v>
      </c>
      <c r="P143" s="88">
        <v>1.5840000000000001</v>
      </c>
      <c r="Q143" s="89">
        <f t="shared" si="51"/>
        <v>0</v>
      </c>
    </row>
    <row r="144" spans="1:17" ht="60" customHeight="1">
      <c r="A144" s="16"/>
      <c r="B144" s="57">
        <v>4351013</v>
      </c>
      <c r="C144" s="57">
        <v>11202</v>
      </c>
      <c r="D144" s="46" t="s">
        <v>1105</v>
      </c>
      <c r="E144" s="88">
        <v>79.319999999999993</v>
      </c>
      <c r="F144" s="45">
        <v>20</v>
      </c>
      <c r="G144" s="47">
        <v>4601532510133</v>
      </c>
      <c r="H144" s="49" t="s">
        <v>778</v>
      </c>
      <c r="I144" s="45" t="s">
        <v>60</v>
      </c>
      <c r="J144" s="17">
        <v>840</v>
      </c>
      <c r="K144" s="1"/>
      <c r="L144" s="176">
        <v>0</v>
      </c>
      <c r="M144" s="165">
        <v>0</v>
      </c>
      <c r="N144" s="90">
        <v>2.5047E-2</v>
      </c>
      <c r="O144" s="89">
        <v>0</v>
      </c>
      <c r="P144" s="88">
        <v>2.2999999999999998</v>
      </c>
      <c r="Q144" s="89">
        <v>0</v>
      </c>
    </row>
    <row r="145" spans="1:17" ht="60" customHeight="1">
      <c r="A145" s="16"/>
      <c r="B145" s="57">
        <v>4335613</v>
      </c>
      <c r="C145" s="57">
        <v>11264</v>
      </c>
      <c r="D145" s="46" t="s">
        <v>1042</v>
      </c>
      <c r="E145" s="88">
        <v>125.94</v>
      </c>
      <c r="F145" s="45">
        <v>18</v>
      </c>
      <c r="G145" s="47">
        <v>4601532356137</v>
      </c>
      <c r="H145" s="49" t="s">
        <v>843</v>
      </c>
      <c r="I145" s="45" t="s">
        <v>59</v>
      </c>
      <c r="J145" s="17">
        <v>360</v>
      </c>
      <c r="K145" s="1"/>
      <c r="L145" s="176">
        <f t="shared" si="48"/>
        <v>0</v>
      </c>
      <c r="M145" s="165">
        <f t="shared" si="49"/>
        <v>0</v>
      </c>
      <c r="N145" s="90">
        <v>7.7376E-2</v>
      </c>
      <c r="O145" s="89">
        <f t="shared" si="50"/>
        <v>0</v>
      </c>
      <c r="P145" s="88">
        <v>3.15</v>
      </c>
      <c r="Q145" s="89">
        <f t="shared" si="51"/>
        <v>0</v>
      </c>
    </row>
    <row r="146" spans="1:17" ht="60" customHeight="1">
      <c r="A146" s="16"/>
      <c r="B146" s="62">
        <v>4376113</v>
      </c>
      <c r="C146" s="18">
        <v>11023</v>
      </c>
      <c r="D146" s="41" t="s">
        <v>994</v>
      </c>
      <c r="E146" s="92">
        <v>62.256</v>
      </c>
      <c r="F146" s="18">
        <v>20</v>
      </c>
      <c r="G146" s="17">
        <v>4601532761139</v>
      </c>
      <c r="H146" s="48" t="s">
        <v>79</v>
      </c>
      <c r="I146" s="18" t="s">
        <v>803</v>
      </c>
      <c r="J146" s="17">
        <v>840</v>
      </c>
      <c r="K146" s="19"/>
      <c r="L146" s="176">
        <f t="shared" si="48"/>
        <v>0</v>
      </c>
      <c r="M146" s="165">
        <f t="shared" si="49"/>
        <v>0</v>
      </c>
      <c r="N146" s="90">
        <v>2.5047E-2</v>
      </c>
      <c r="O146" s="89">
        <f t="shared" si="50"/>
        <v>0</v>
      </c>
      <c r="P146" s="88">
        <v>2.14</v>
      </c>
      <c r="Q146" s="89">
        <f t="shared" si="51"/>
        <v>0</v>
      </c>
    </row>
    <row r="147" spans="1:17" ht="60" customHeight="1">
      <c r="A147" s="16"/>
      <c r="B147" s="62">
        <v>4376213</v>
      </c>
      <c r="C147" s="18">
        <v>11022</v>
      </c>
      <c r="D147" s="41" t="s">
        <v>995</v>
      </c>
      <c r="E147" s="92">
        <v>75</v>
      </c>
      <c r="F147" s="18">
        <v>36</v>
      </c>
      <c r="G147" s="17">
        <v>4601532762136</v>
      </c>
      <c r="H147" s="48" t="s">
        <v>80</v>
      </c>
      <c r="I147" s="18" t="s">
        <v>59</v>
      </c>
      <c r="J147" s="17">
        <v>720</v>
      </c>
      <c r="K147" s="19"/>
      <c r="L147" s="176">
        <f t="shared" si="48"/>
        <v>0</v>
      </c>
      <c r="M147" s="165">
        <f t="shared" si="49"/>
        <v>0</v>
      </c>
      <c r="N147" s="90">
        <v>7.7376E-2</v>
      </c>
      <c r="O147" s="89">
        <f t="shared" si="50"/>
        <v>0</v>
      </c>
      <c r="P147" s="88">
        <v>4.6779999999999999</v>
      </c>
      <c r="Q147" s="89">
        <f t="shared" si="51"/>
        <v>0</v>
      </c>
    </row>
    <row r="148" spans="1:17" ht="60" customHeight="1">
      <c r="A148" s="16"/>
      <c r="B148" s="62">
        <v>4376313</v>
      </c>
      <c r="C148" s="18">
        <v>11082</v>
      </c>
      <c r="D148" s="41" t="s">
        <v>996</v>
      </c>
      <c r="E148" s="92">
        <v>97.61999999999999</v>
      </c>
      <c r="F148" s="18">
        <v>26</v>
      </c>
      <c r="G148" s="17">
        <v>4601532763133</v>
      </c>
      <c r="H148" s="48" t="s">
        <v>81</v>
      </c>
      <c r="I148" s="18" t="s">
        <v>935</v>
      </c>
      <c r="J148" s="17">
        <v>416</v>
      </c>
      <c r="K148" s="19"/>
      <c r="L148" s="176">
        <f t="shared" si="48"/>
        <v>0</v>
      </c>
      <c r="M148" s="165">
        <f t="shared" si="49"/>
        <v>0</v>
      </c>
      <c r="N148" s="90">
        <v>8.4322999999999995E-2</v>
      </c>
      <c r="O148" s="89">
        <f t="shared" si="50"/>
        <v>0</v>
      </c>
      <c r="P148" s="88">
        <v>4.4349999999999996</v>
      </c>
      <c r="Q148" s="89">
        <f t="shared" si="51"/>
        <v>0</v>
      </c>
    </row>
    <row r="149" spans="1:17" s="7" customFormat="1" ht="22.15" customHeight="1">
      <c r="A149" s="32"/>
      <c r="B149" s="93"/>
      <c r="C149" s="93"/>
      <c r="D149" s="136" t="s">
        <v>881</v>
      </c>
      <c r="E149" s="94">
        <v>0</v>
      </c>
      <c r="F149" s="93"/>
      <c r="G149" s="93"/>
      <c r="H149" s="93"/>
      <c r="I149" s="93"/>
      <c r="J149" s="70"/>
      <c r="K149" s="68"/>
      <c r="L149" s="177"/>
      <c r="M149" s="166"/>
      <c r="N149" s="68"/>
      <c r="O149" s="68"/>
      <c r="P149" s="68"/>
      <c r="Q149" s="68"/>
    </row>
    <row r="150" spans="1:17" ht="60" customHeight="1">
      <c r="A150" s="16"/>
      <c r="B150" s="62">
        <v>4314807</v>
      </c>
      <c r="C150" s="18">
        <v>11275</v>
      </c>
      <c r="D150" s="41" t="s">
        <v>1091</v>
      </c>
      <c r="E150" s="92">
        <v>90</v>
      </c>
      <c r="F150" s="18">
        <v>8</v>
      </c>
      <c r="G150" s="17">
        <v>4601532148077</v>
      </c>
      <c r="H150" s="48" t="s">
        <v>857</v>
      </c>
      <c r="I150" s="18" t="s">
        <v>60</v>
      </c>
      <c r="J150" s="18">
        <v>336</v>
      </c>
      <c r="K150" s="1"/>
      <c r="L150" s="176">
        <f t="shared" ref="L150:L159" si="52">K150*F150</f>
        <v>0</v>
      </c>
      <c r="M150" s="165">
        <f t="shared" ref="M150:M159" si="53">E150*F150*K150</f>
        <v>0</v>
      </c>
      <c r="N150" s="90">
        <v>2.5047E-2</v>
      </c>
      <c r="O150" s="89">
        <f t="shared" ref="O150:O171" si="54">N150*K150</f>
        <v>0</v>
      </c>
      <c r="P150" s="88">
        <v>1.1839999999999999</v>
      </c>
      <c r="Q150" s="89">
        <f t="shared" ref="Q150:Q171" si="55">P150*K150</f>
        <v>0</v>
      </c>
    </row>
    <row r="151" spans="1:17" ht="60" customHeight="1">
      <c r="A151" s="8"/>
      <c r="B151" s="58">
        <v>4351007</v>
      </c>
      <c r="C151" s="59">
        <v>11202</v>
      </c>
      <c r="D151" s="41" t="s">
        <v>922</v>
      </c>
      <c r="E151" s="92">
        <v>79.319999999999993</v>
      </c>
      <c r="F151" s="18">
        <v>20</v>
      </c>
      <c r="G151" s="17">
        <v>4601532510072</v>
      </c>
      <c r="H151" s="48" t="s">
        <v>778</v>
      </c>
      <c r="I151" s="18" t="s">
        <v>60</v>
      </c>
      <c r="J151" s="17">
        <v>840</v>
      </c>
      <c r="K151" s="1"/>
      <c r="L151" s="176">
        <f t="shared" si="52"/>
        <v>0</v>
      </c>
      <c r="M151" s="165">
        <f t="shared" si="53"/>
        <v>0</v>
      </c>
      <c r="N151" s="90">
        <v>2.5047E-2</v>
      </c>
      <c r="O151" s="89">
        <f t="shared" si="54"/>
        <v>0</v>
      </c>
      <c r="P151" s="88">
        <v>2.6199999999999997</v>
      </c>
      <c r="Q151" s="89">
        <f t="shared" si="55"/>
        <v>0</v>
      </c>
    </row>
    <row r="152" spans="1:17" ht="60" customHeight="1">
      <c r="A152" s="8"/>
      <c r="B152" s="58">
        <v>4351107</v>
      </c>
      <c r="C152" s="59">
        <v>11201</v>
      </c>
      <c r="D152" s="41" t="s">
        <v>923</v>
      </c>
      <c r="E152" s="92">
        <v>136.01999999999998</v>
      </c>
      <c r="F152" s="18">
        <v>9</v>
      </c>
      <c r="G152" s="17">
        <v>4601532511079</v>
      </c>
      <c r="H152" s="48" t="s">
        <v>772</v>
      </c>
      <c r="I152" s="18" t="s">
        <v>60</v>
      </c>
      <c r="J152" s="17">
        <v>378</v>
      </c>
      <c r="K152" s="1"/>
      <c r="L152" s="176">
        <f t="shared" si="52"/>
        <v>0</v>
      </c>
      <c r="M152" s="165">
        <f t="shared" si="53"/>
        <v>0</v>
      </c>
      <c r="N152" s="90">
        <v>2.5047E-2</v>
      </c>
      <c r="O152" s="89">
        <f t="shared" si="54"/>
        <v>0</v>
      </c>
      <c r="P152" s="88">
        <v>2.444</v>
      </c>
      <c r="Q152" s="89">
        <f t="shared" si="55"/>
        <v>0</v>
      </c>
    </row>
    <row r="153" spans="1:17" ht="60" customHeight="1">
      <c r="A153" s="16"/>
      <c r="B153" s="62">
        <v>4351707</v>
      </c>
      <c r="C153" s="18">
        <v>11255</v>
      </c>
      <c r="D153" s="41" t="s">
        <v>1090</v>
      </c>
      <c r="E153" s="92">
        <v>107.94</v>
      </c>
      <c r="F153" s="18">
        <v>12</v>
      </c>
      <c r="G153" s="17">
        <v>4601532517071</v>
      </c>
      <c r="H153" s="48" t="s">
        <v>926</v>
      </c>
      <c r="I153" s="18" t="s">
        <v>40</v>
      </c>
      <c r="J153" s="18">
        <v>432</v>
      </c>
      <c r="K153" s="1"/>
      <c r="L153" s="176">
        <f t="shared" si="52"/>
        <v>0</v>
      </c>
      <c r="M153" s="165">
        <f t="shared" si="53"/>
        <v>0</v>
      </c>
      <c r="N153" s="90">
        <v>4.1066999999999999E-2</v>
      </c>
      <c r="O153" s="89">
        <f t="shared" si="54"/>
        <v>0</v>
      </c>
      <c r="P153" s="88">
        <v>1.9340000000000002</v>
      </c>
      <c r="Q153" s="89">
        <f t="shared" si="55"/>
        <v>0</v>
      </c>
    </row>
    <row r="154" spans="1:17" ht="60" customHeight="1">
      <c r="A154" s="16"/>
      <c r="B154" s="62">
        <v>4351807</v>
      </c>
      <c r="C154" s="18">
        <v>11240</v>
      </c>
      <c r="D154" s="41" t="s">
        <v>930</v>
      </c>
      <c r="E154" s="92">
        <v>143.94</v>
      </c>
      <c r="F154" s="18">
        <v>12</v>
      </c>
      <c r="G154" s="17">
        <v>4601532518078</v>
      </c>
      <c r="H154" s="48" t="s">
        <v>929</v>
      </c>
      <c r="I154" s="18" t="s">
        <v>59</v>
      </c>
      <c r="J154" s="18">
        <v>360</v>
      </c>
      <c r="K154" s="1"/>
      <c r="L154" s="176">
        <f t="shared" si="52"/>
        <v>0</v>
      </c>
      <c r="M154" s="165">
        <f t="shared" si="53"/>
        <v>0</v>
      </c>
      <c r="N154" s="90">
        <v>7.7376E-2</v>
      </c>
      <c r="O154" s="89">
        <f t="shared" si="54"/>
        <v>0</v>
      </c>
      <c r="P154" s="88">
        <v>2.6739999999999999</v>
      </c>
      <c r="Q154" s="89">
        <f t="shared" si="55"/>
        <v>0</v>
      </c>
    </row>
    <row r="155" spans="1:17" ht="60" customHeight="1">
      <c r="A155" s="16"/>
      <c r="B155" s="62">
        <v>4314817</v>
      </c>
      <c r="C155" s="18">
        <v>11275</v>
      </c>
      <c r="D155" s="41" t="s">
        <v>1048</v>
      </c>
      <c r="E155" s="92">
        <v>90</v>
      </c>
      <c r="F155" s="18">
        <v>8</v>
      </c>
      <c r="G155" s="17">
        <v>4601532148175</v>
      </c>
      <c r="H155" s="48" t="s">
        <v>857</v>
      </c>
      <c r="I155" s="18" t="s">
        <v>60</v>
      </c>
      <c r="J155" s="18">
        <v>336</v>
      </c>
      <c r="K155" s="1"/>
      <c r="L155" s="176">
        <f t="shared" ref="L155" si="56">K155*F155</f>
        <v>0</v>
      </c>
      <c r="M155" s="165">
        <f t="shared" ref="M155" si="57">E155*F155*K155</f>
        <v>0</v>
      </c>
      <c r="N155" s="90">
        <v>2.5047E-2</v>
      </c>
      <c r="O155" s="89">
        <f>N155*K155</f>
        <v>0</v>
      </c>
      <c r="P155" s="88">
        <v>1.1839999999999999</v>
      </c>
      <c r="Q155" s="89">
        <f>P155*K155</f>
        <v>0</v>
      </c>
    </row>
    <row r="156" spans="1:17" ht="60" customHeight="1">
      <c r="A156" s="16"/>
      <c r="B156" s="62">
        <v>4351017</v>
      </c>
      <c r="C156" s="18">
        <v>11202</v>
      </c>
      <c r="D156" s="41" t="s">
        <v>1088</v>
      </c>
      <c r="E156" s="92">
        <v>79.319999999999993</v>
      </c>
      <c r="F156" s="18">
        <v>20</v>
      </c>
      <c r="G156" s="17">
        <v>4601532510171</v>
      </c>
      <c r="H156" s="48" t="s">
        <v>778</v>
      </c>
      <c r="I156" s="18" t="s">
        <v>60</v>
      </c>
      <c r="J156" s="18">
        <v>840</v>
      </c>
      <c r="K156" s="1"/>
      <c r="L156" s="176">
        <f t="shared" ref="L156:L157" si="58">K156*F156</f>
        <v>0</v>
      </c>
      <c r="M156" s="165">
        <f t="shared" ref="M156:M157" si="59">E156*F156*K156</f>
        <v>0</v>
      </c>
      <c r="N156" s="90">
        <v>2.5047E-2</v>
      </c>
      <c r="O156" s="89">
        <f t="shared" ref="O156:O157" si="60">N156*K156</f>
        <v>0</v>
      </c>
      <c r="P156" s="88">
        <v>2.6199999999999997</v>
      </c>
      <c r="Q156" s="89">
        <f t="shared" ref="Q156:Q157" si="61">P156*K156</f>
        <v>0</v>
      </c>
    </row>
    <row r="157" spans="1:17" ht="60" customHeight="1">
      <c r="A157" s="16"/>
      <c r="B157" s="62">
        <v>4351117</v>
      </c>
      <c r="C157" s="18">
        <v>11201</v>
      </c>
      <c r="D157" s="41" t="s">
        <v>1089</v>
      </c>
      <c r="E157" s="92">
        <v>136.01999999999998</v>
      </c>
      <c r="F157" s="18">
        <v>9</v>
      </c>
      <c r="G157" s="17">
        <v>4601532511178</v>
      </c>
      <c r="H157" s="48" t="s">
        <v>772</v>
      </c>
      <c r="I157" s="18" t="s">
        <v>60</v>
      </c>
      <c r="J157" s="18">
        <v>378</v>
      </c>
      <c r="K157" s="1"/>
      <c r="L157" s="176">
        <f t="shared" si="58"/>
        <v>0</v>
      </c>
      <c r="M157" s="165">
        <f t="shared" si="59"/>
        <v>0</v>
      </c>
      <c r="N157" s="90">
        <v>2.5047E-2</v>
      </c>
      <c r="O157" s="89">
        <f t="shared" si="60"/>
        <v>0</v>
      </c>
      <c r="P157" s="88">
        <v>2.444</v>
      </c>
      <c r="Q157" s="89">
        <f t="shared" si="61"/>
        <v>0</v>
      </c>
    </row>
    <row r="158" spans="1:17" ht="60" customHeight="1">
      <c r="A158" s="16"/>
      <c r="B158" s="62">
        <v>4351717</v>
      </c>
      <c r="C158" s="18">
        <v>11255</v>
      </c>
      <c r="D158" s="41" t="s">
        <v>927</v>
      </c>
      <c r="E158" s="92">
        <v>107.94</v>
      </c>
      <c r="F158" s="18">
        <v>12</v>
      </c>
      <c r="G158" s="17">
        <v>4601532517170</v>
      </c>
      <c r="H158" s="48" t="s">
        <v>926</v>
      </c>
      <c r="I158" s="18" t="s">
        <v>40</v>
      </c>
      <c r="J158" s="18">
        <v>432</v>
      </c>
      <c r="K158" s="1"/>
      <c r="L158" s="176">
        <f t="shared" si="52"/>
        <v>0</v>
      </c>
      <c r="M158" s="165">
        <f t="shared" si="53"/>
        <v>0</v>
      </c>
      <c r="N158" s="90">
        <v>4.1066999999999999E-2</v>
      </c>
      <c r="O158" s="89">
        <f t="shared" si="54"/>
        <v>0</v>
      </c>
      <c r="P158" s="88">
        <v>1.9340000000000002</v>
      </c>
      <c r="Q158" s="89">
        <f t="shared" si="55"/>
        <v>0</v>
      </c>
    </row>
    <row r="159" spans="1:17" ht="60" customHeight="1">
      <c r="A159" s="16"/>
      <c r="B159" s="62">
        <v>4351817</v>
      </c>
      <c r="C159" s="18">
        <v>11240</v>
      </c>
      <c r="D159" s="41" t="s">
        <v>928</v>
      </c>
      <c r="E159" s="92">
        <v>143.94</v>
      </c>
      <c r="F159" s="18">
        <v>12</v>
      </c>
      <c r="G159" s="17">
        <v>4601532518177</v>
      </c>
      <c r="H159" s="48" t="s">
        <v>929</v>
      </c>
      <c r="I159" s="18" t="s">
        <v>59</v>
      </c>
      <c r="J159" s="18">
        <v>360</v>
      </c>
      <c r="K159" s="1"/>
      <c r="L159" s="176">
        <f t="shared" si="52"/>
        <v>0</v>
      </c>
      <c r="M159" s="165">
        <f t="shared" si="53"/>
        <v>0</v>
      </c>
      <c r="N159" s="90">
        <v>7.7376E-2</v>
      </c>
      <c r="O159" s="89">
        <f t="shared" si="54"/>
        <v>0</v>
      </c>
      <c r="P159" s="88">
        <v>2.6739999999999999</v>
      </c>
      <c r="Q159" s="89">
        <f t="shared" si="55"/>
        <v>0</v>
      </c>
    </row>
    <row r="160" spans="1:17" s="7" customFormat="1" ht="22.15" customHeight="1">
      <c r="A160" s="32"/>
      <c r="B160" s="93"/>
      <c r="C160" s="93"/>
      <c r="D160" s="136" t="s">
        <v>879</v>
      </c>
      <c r="E160" s="94">
        <v>0</v>
      </c>
      <c r="F160" s="93"/>
      <c r="G160" s="93"/>
      <c r="H160" s="93"/>
      <c r="I160" s="93"/>
      <c r="J160" s="70"/>
      <c r="K160" s="68"/>
      <c r="L160" s="177"/>
      <c r="M160" s="166"/>
      <c r="N160" s="68"/>
      <c r="O160" s="68"/>
      <c r="P160" s="68"/>
      <c r="Q160" s="68"/>
    </row>
    <row r="161" spans="1:17" ht="60" customHeight="1">
      <c r="A161" s="16"/>
      <c r="B161" s="62">
        <v>4314108</v>
      </c>
      <c r="C161" s="18">
        <v>10958</v>
      </c>
      <c r="D161" s="41" t="s">
        <v>855</v>
      </c>
      <c r="E161" s="92">
        <v>142.21199999999999</v>
      </c>
      <c r="F161" s="18">
        <v>10</v>
      </c>
      <c r="G161" s="17">
        <v>4601532141085</v>
      </c>
      <c r="H161" s="48" t="s">
        <v>76</v>
      </c>
      <c r="I161" s="18" t="s">
        <v>936</v>
      </c>
      <c r="J161" s="17">
        <v>240</v>
      </c>
      <c r="K161" s="19"/>
      <c r="L161" s="176">
        <f t="shared" ref="L161:L166" si="62">K161*F161</f>
        <v>0</v>
      </c>
      <c r="M161" s="165">
        <f t="shared" ref="M161:M171" si="63">E161*F161*K161</f>
        <v>0</v>
      </c>
      <c r="N161" s="90">
        <v>3.6900000000000002E-2</v>
      </c>
      <c r="O161" s="89">
        <f t="shared" si="54"/>
        <v>0</v>
      </c>
      <c r="P161" s="88">
        <v>3.2399999999999998</v>
      </c>
      <c r="Q161" s="89">
        <f t="shared" si="55"/>
        <v>0</v>
      </c>
    </row>
    <row r="162" spans="1:17" ht="60" customHeight="1">
      <c r="A162" s="8"/>
      <c r="B162" s="60">
        <v>4311008</v>
      </c>
      <c r="C162" s="18">
        <v>11164</v>
      </c>
      <c r="D162" s="41" t="s">
        <v>853</v>
      </c>
      <c r="E162" s="92">
        <v>58.224000000000004</v>
      </c>
      <c r="F162" s="71">
        <v>20</v>
      </c>
      <c r="G162" s="9">
        <v>4601532110081</v>
      </c>
      <c r="H162" s="48" t="s">
        <v>367</v>
      </c>
      <c r="I162" s="18" t="s">
        <v>803</v>
      </c>
      <c r="J162" s="71">
        <v>840</v>
      </c>
      <c r="K162" s="1"/>
      <c r="L162" s="176">
        <f t="shared" si="62"/>
        <v>0</v>
      </c>
      <c r="M162" s="165">
        <f t="shared" si="63"/>
        <v>0</v>
      </c>
      <c r="N162" s="90">
        <v>2.5047E-2</v>
      </c>
      <c r="O162" s="89">
        <f t="shared" si="54"/>
        <v>0</v>
      </c>
      <c r="P162" s="88">
        <v>2.06</v>
      </c>
      <c r="Q162" s="89">
        <f t="shared" si="55"/>
        <v>0</v>
      </c>
    </row>
    <row r="163" spans="1:17" ht="60" customHeight="1">
      <c r="A163" s="16"/>
      <c r="B163" s="62">
        <v>4314808</v>
      </c>
      <c r="C163" s="18">
        <v>11275</v>
      </c>
      <c r="D163" s="41" t="s">
        <v>856</v>
      </c>
      <c r="E163" s="92">
        <v>90</v>
      </c>
      <c r="F163" s="18">
        <v>8</v>
      </c>
      <c r="G163" s="17">
        <v>4601532148084</v>
      </c>
      <c r="H163" s="48" t="s">
        <v>857</v>
      </c>
      <c r="I163" s="18" t="s">
        <v>803</v>
      </c>
      <c r="J163" s="18">
        <v>336</v>
      </c>
      <c r="K163" s="1"/>
      <c r="L163" s="176">
        <f t="shared" si="62"/>
        <v>0</v>
      </c>
      <c r="M163" s="165">
        <f t="shared" si="63"/>
        <v>0</v>
      </c>
      <c r="N163" s="90">
        <v>2.5047E-2</v>
      </c>
      <c r="O163" s="89">
        <f t="shared" si="54"/>
        <v>0</v>
      </c>
      <c r="P163" s="88">
        <v>1.1839999999999999</v>
      </c>
      <c r="Q163" s="89">
        <f t="shared" si="55"/>
        <v>0</v>
      </c>
    </row>
    <row r="164" spans="1:17" ht="60" customHeight="1">
      <c r="A164" s="16"/>
      <c r="B164" s="91">
        <v>4330608</v>
      </c>
      <c r="C164" s="18">
        <v>9905</v>
      </c>
      <c r="D164" s="41" t="s">
        <v>850</v>
      </c>
      <c r="E164" s="92">
        <v>63.503999999999998</v>
      </c>
      <c r="F164" s="18">
        <v>50</v>
      </c>
      <c r="G164" s="17">
        <v>4601532306088</v>
      </c>
      <c r="H164" s="48" t="s">
        <v>140</v>
      </c>
      <c r="I164" s="18" t="s">
        <v>59</v>
      </c>
      <c r="J164" s="17">
        <v>1000</v>
      </c>
      <c r="K164" s="19"/>
      <c r="L164" s="176">
        <f t="shared" si="62"/>
        <v>0</v>
      </c>
      <c r="M164" s="165">
        <f t="shared" si="63"/>
        <v>0</v>
      </c>
      <c r="N164" s="90">
        <v>7.7376E-2</v>
      </c>
      <c r="O164" s="89">
        <f t="shared" si="54"/>
        <v>0</v>
      </c>
      <c r="P164" s="88">
        <v>5.1875</v>
      </c>
      <c r="Q164" s="89">
        <f t="shared" si="55"/>
        <v>0</v>
      </c>
    </row>
    <row r="165" spans="1:17" ht="60" customHeight="1">
      <c r="A165" s="16"/>
      <c r="B165" s="62">
        <v>4335608</v>
      </c>
      <c r="C165" s="18">
        <v>11264</v>
      </c>
      <c r="D165" s="41" t="s">
        <v>841</v>
      </c>
      <c r="E165" s="92">
        <v>125.94</v>
      </c>
      <c r="F165" s="18">
        <v>18</v>
      </c>
      <c r="G165" s="17">
        <v>4601532356083</v>
      </c>
      <c r="H165" s="48" t="s">
        <v>843</v>
      </c>
      <c r="I165" s="18" t="s">
        <v>59</v>
      </c>
      <c r="J165" s="17">
        <v>360</v>
      </c>
      <c r="K165" s="19"/>
      <c r="L165" s="176">
        <f t="shared" si="62"/>
        <v>0</v>
      </c>
      <c r="M165" s="165">
        <f t="shared" si="63"/>
        <v>0</v>
      </c>
      <c r="N165" s="90">
        <v>7.7376E-2</v>
      </c>
      <c r="O165" s="89">
        <f t="shared" si="54"/>
        <v>0</v>
      </c>
      <c r="P165" s="88">
        <v>3.76</v>
      </c>
      <c r="Q165" s="89">
        <f t="shared" si="55"/>
        <v>0</v>
      </c>
    </row>
    <row r="166" spans="1:17" ht="60" customHeight="1">
      <c r="A166" s="16"/>
      <c r="B166" s="62">
        <v>4335708</v>
      </c>
      <c r="C166" s="18">
        <v>11265</v>
      </c>
      <c r="D166" s="41" t="s">
        <v>842</v>
      </c>
      <c r="E166" s="92">
        <v>185.93999999999997</v>
      </c>
      <c r="F166" s="18">
        <v>12</v>
      </c>
      <c r="G166" s="17">
        <v>4601532357080</v>
      </c>
      <c r="H166" s="48" t="s">
        <v>844</v>
      </c>
      <c r="I166" s="18" t="s">
        <v>626</v>
      </c>
      <c r="J166" s="17">
        <v>96</v>
      </c>
      <c r="K166" s="19"/>
      <c r="L166" s="176">
        <f t="shared" si="62"/>
        <v>0</v>
      </c>
      <c r="M166" s="165">
        <f t="shared" si="63"/>
        <v>0</v>
      </c>
      <c r="N166" s="90">
        <v>0.12571499999999999</v>
      </c>
      <c r="O166" s="89">
        <f t="shared" si="54"/>
        <v>0</v>
      </c>
      <c r="P166" s="88">
        <v>3.8699999999999997</v>
      </c>
      <c r="Q166" s="89">
        <f t="shared" si="55"/>
        <v>0</v>
      </c>
    </row>
    <row r="167" spans="1:17" ht="60" customHeight="1">
      <c r="A167" s="16"/>
      <c r="B167" s="62">
        <v>4351008</v>
      </c>
      <c r="C167" s="18">
        <v>11202</v>
      </c>
      <c r="D167" s="41" t="s">
        <v>825</v>
      </c>
      <c r="E167" s="92">
        <v>79.319999999999993</v>
      </c>
      <c r="F167" s="18">
        <v>20</v>
      </c>
      <c r="G167" s="17">
        <v>4601532510089</v>
      </c>
      <c r="H167" s="48" t="s">
        <v>778</v>
      </c>
      <c r="I167" s="18" t="s">
        <v>803</v>
      </c>
      <c r="J167" s="17">
        <v>840</v>
      </c>
      <c r="K167" s="19"/>
      <c r="L167" s="176">
        <f t="shared" ref="L167:L174" si="64">K167*F167</f>
        <v>0</v>
      </c>
      <c r="M167" s="165">
        <f t="shared" si="63"/>
        <v>0</v>
      </c>
      <c r="N167" s="90">
        <v>2.5047E-2</v>
      </c>
      <c r="O167" s="89">
        <f t="shared" si="54"/>
        <v>0</v>
      </c>
      <c r="P167" s="88">
        <v>2.6199999999999997</v>
      </c>
      <c r="Q167" s="89">
        <f t="shared" si="55"/>
        <v>0</v>
      </c>
    </row>
    <row r="168" spans="1:17" ht="60" customHeight="1">
      <c r="A168" s="16"/>
      <c r="B168" s="62">
        <v>4351108</v>
      </c>
      <c r="C168" s="18">
        <v>11201</v>
      </c>
      <c r="D168" s="41" t="s">
        <v>829</v>
      </c>
      <c r="E168" s="92">
        <v>136.01999999999998</v>
      </c>
      <c r="F168" s="18">
        <v>9</v>
      </c>
      <c r="G168" s="17">
        <v>4601532511086</v>
      </c>
      <c r="H168" s="48" t="s">
        <v>772</v>
      </c>
      <c r="I168" s="18" t="s">
        <v>803</v>
      </c>
      <c r="J168" s="17">
        <v>378</v>
      </c>
      <c r="K168" s="19"/>
      <c r="L168" s="176">
        <f t="shared" si="64"/>
        <v>0</v>
      </c>
      <c r="M168" s="165">
        <f t="shared" si="63"/>
        <v>0</v>
      </c>
      <c r="N168" s="90">
        <v>2.5047E-2</v>
      </c>
      <c r="O168" s="89">
        <f t="shared" si="54"/>
        <v>0</v>
      </c>
      <c r="P168" s="88">
        <v>2.444</v>
      </c>
      <c r="Q168" s="89">
        <f t="shared" si="55"/>
        <v>0</v>
      </c>
    </row>
    <row r="169" spans="1:17" ht="60" customHeight="1">
      <c r="A169" s="16"/>
      <c r="B169" s="62">
        <v>4376108</v>
      </c>
      <c r="C169" s="18">
        <v>11023</v>
      </c>
      <c r="D169" s="41" t="s">
        <v>826</v>
      </c>
      <c r="E169" s="92">
        <v>62.256</v>
      </c>
      <c r="F169" s="18">
        <v>20</v>
      </c>
      <c r="G169" s="17">
        <v>4601532761085</v>
      </c>
      <c r="H169" s="48" t="s">
        <v>79</v>
      </c>
      <c r="I169" s="18" t="s">
        <v>803</v>
      </c>
      <c r="J169" s="17">
        <v>840</v>
      </c>
      <c r="K169" s="19"/>
      <c r="L169" s="176">
        <f t="shared" si="64"/>
        <v>0</v>
      </c>
      <c r="M169" s="165">
        <f t="shared" si="63"/>
        <v>0</v>
      </c>
      <c r="N169" s="90">
        <v>2.5047E-2</v>
      </c>
      <c r="O169" s="89">
        <f t="shared" si="54"/>
        <v>0</v>
      </c>
      <c r="P169" s="88">
        <v>2.14</v>
      </c>
      <c r="Q169" s="89">
        <f t="shared" si="55"/>
        <v>0</v>
      </c>
    </row>
    <row r="170" spans="1:17" ht="60" customHeight="1">
      <c r="A170" s="16"/>
      <c r="B170" s="62">
        <v>4376208</v>
      </c>
      <c r="C170" s="18">
        <v>11022</v>
      </c>
      <c r="D170" s="41" t="s">
        <v>827</v>
      </c>
      <c r="E170" s="92">
        <v>75</v>
      </c>
      <c r="F170" s="18">
        <v>36</v>
      </c>
      <c r="G170" s="17">
        <v>4601532762082</v>
      </c>
      <c r="H170" s="48" t="s">
        <v>80</v>
      </c>
      <c r="I170" s="18" t="s">
        <v>59</v>
      </c>
      <c r="J170" s="17">
        <v>720</v>
      </c>
      <c r="K170" s="19"/>
      <c r="L170" s="176">
        <f t="shared" si="64"/>
        <v>0</v>
      </c>
      <c r="M170" s="165">
        <f t="shared" si="63"/>
        <v>0</v>
      </c>
      <c r="N170" s="90">
        <v>7.7376E-2</v>
      </c>
      <c r="O170" s="89">
        <f t="shared" si="54"/>
        <v>0</v>
      </c>
      <c r="P170" s="88">
        <v>4.6779999999999999</v>
      </c>
      <c r="Q170" s="89">
        <f t="shared" si="55"/>
        <v>0</v>
      </c>
    </row>
    <row r="171" spans="1:17" ht="60" customHeight="1">
      <c r="A171" s="16"/>
      <c r="B171" s="62">
        <v>4376308</v>
      </c>
      <c r="C171" s="18">
        <v>11082</v>
      </c>
      <c r="D171" s="41" t="s">
        <v>828</v>
      </c>
      <c r="E171" s="92">
        <v>97.61999999999999</v>
      </c>
      <c r="F171" s="18">
        <v>26</v>
      </c>
      <c r="G171" s="17">
        <v>4601532763089</v>
      </c>
      <c r="H171" s="48" t="s">
        <v>81</v>
      </c>
      <c r="I171" s="18" t="s">
        <v>935</v>
      </c>
      <c r="J171" s="17">
        <v>416</v>
      </c>
      <c r="K171" s="19"/>
      <c r="L171" s="176">
        <f t="shared" si="64"/>
        <v>0</v>
      </c>
      <c r="M171" s="165">
        <f t="shared" si="63"/>
        <v>0</v>
      </c>
      <c r="N171" s="90">
        <v>8.4322999999999995E-2</v>
      </c>
      <c r="O171" s="89">
        <f t="shared" si="54"/>
        <v>0</v>
      </c>
      <c r="P171" s="88">
        <v>4.4349999999999996</v>
      </c>
      <c r="Q171" s="89">
        <f t="shared" si="55"/>
        <v>0</v>
      </c>
    </row>
    <row r="172" spans="1:17" s="7" customFormat="1" ht="22.15" customHeight="1">
      <c r="A172" s="32"/>
      <c r="B172" s="93"/>
      <c r="C172" s="93"/>
      <c r="D172" s="136" t="s">
        <v>880</v>
      </c>
      <c r="E172" s="94">
        <v>0</v>
      </c>
      <c r="F172" s="93"/>
      <c r="G172" s="93"/>
      <c r="H172" s="93"/>
      <c r="I172" s="93"/>
      <c r="J172" s="70"/>
      <c r="K172" s="68"/>
      <c r="L172" s="177"/>
      <c r="M172" s="166"/>
      <c r="N172" s="68"/>
      <c r="O172" s="68"/>
      <c r="P172" s="68"/>
      <c r="Q172" s="68"/>
    </row>
    <row r="173" spans="1:17" ht="60" customHeight="1">
      <c r="A173" s="16"/>
      <c r="B173" s="62">
        <v>4330609</v>
      </c>
      <c r="C173" s="18">
        <v>9905</v>
      </c>
      <c r="D173" s="41" t="s">
        <v>852</v>
      </c>
      <c r="E173" s="92">
        <v>63.503999999999998</v>
      </c>
      <c r="F173" s="18">
        <v>50</v>
      </c>
      <c r="G173" s="17">
        <v>4601532306095</v>
      </c>
      <c r="H173" s="48" t="s">
        <v>140</v>
      </c>
      <c r="I173" s="18" t="s">
        <v>59</v>
      </c>
      <c r="J173" s="17">
        <v>1000</v>
      </c>
      <c r="K173" s="19"/>
      <c r="L173" s="176">
        <f t="shared" si="64"/>
        <v>0</v>
      </c>
      <c r="M173" s="165">
        <f t="shared" ref="M173:M178" si="65">E173*F173*K173</f>
        <v>0</v>
      </c>
      <c r="N173" s="90">
        <v>7.7376E-2</v>
      </c>
      <c r="O173" s="89">
        <f t="shared" ref="O173:O245" si="66">N173*K173</f>
        <v>0</v>
      </c>
      <c r="P173" s="88">
        <v>5.1875</v>
      </c>
      <c r="Q173" s="89">
        <f t="shared" ref="Q173:Q245" si="67">P173*K173</f>
        <v>0</v>
      </c>
    </row>
    <row r="174" spans="1:17" ht="60" customHeight="1">
      <c r="A174" s="16"/>
      <c r="B174" s="62">
        <v>4351009</v>
      </c>
      <c r="C174" s="18">
        <v>11202</v>
      </c>
      <c r="D174" s="41" t="s">
        <v>830</v>
      </c>
      <c r="E174" s="92">
        <v>79.319999999999993</v>
      </c>
      <c r="F174" s="18">
        <v>20</v>
      </c>
      <c r="G174" s="17">
        <v>4601532510096</v>
      </c>
      <c r="H174" s="48" t="s">
        <v>778</v>
      </c>
      <c r="I174" s="18" t="s">
        <v>803</v>
      </c>
      <c r="J174" s="17">
        <v>840</v>
      </c>
      <c r="K174" s="19"/>
      <c r="L174" s="176">
        <f t="shared" si="64"/>
        <v>0</v>
      </c>
      <c r="M174" s="165">
        <f t="shared" si="65"/>
        <v>0</v>
      </c>
      <c r="N174" s="90">
        <v>2.5047E-2</v>
      </c>
      <c r="O174" s="89">
        <f t="shared" si="66"/>
        <v>0</v>
      </c>
      <c r="P174" s="88">
        <v>2.6199999999999997</v>
      </c>
      <c r="Q174" s="89">
        <f t="shared" si="67"/>
        <v>0</v>
      </c>
    </row>
    <row r="175" spans="1:17" ht="60" customHeight="1">
      <c r="A175" s="16"/>
      <c r="B175" s="62">
        <v>4351109</v>
      </c>
      <c r="C175" s="18">
        <v>11201</v>
      </c>
      <c r="D175" s="41" t="s">
        <v>831</v>
      </c>
      <c r="E175" s="92">
        <v>136.01999999999998</v>
      </c>
      <c r="F175" s="18">
        <v>9</v>
      </c>
      <c r="G175" s="17">
        <v>4601532511093</v>
      </c>
      <c r="H175" s="48" t="s">
        <v>780</v>
      </c>
      <c r="I175" s="18" t="s">
        <v>803</v>
      </c>
      <c r="J175" s="17">
        <v>378</v>
      </c>
      <c r="K175" s="19"/>
      <c r="L175" s="176">
        <f>K175*F175</f>
        <v>0</v>
      </c>
      <c r="M175" s="165">
        <f t="shared" si="65"/>
        <v>0</v>
      </c>
      <c r="N175" s="90">
        <v>2.5047E-2</v>
      </c>
      <c r="O175" s="89">
        <f t="shared" si="66"/>
        <v>0</v>
      </c>
      <c r="P175" s="88">
        <v>2.444</v>
      </c>
      <c r="Q175" s="89">
        <f t="shared" si="67"/>
        <v>0</v>
      </c>
    </row>
    <row r="176" spans="1:17" ht="60" customHeight="1">
      <c r="A176" s="16"/>
      <c r="B176" s="62">
        <v>4376109</v>
      </c>
      <c r="C176" s="18">
        <v>11023</v>
      </c>
      <c r="D176" s="41" t="s">
        <v>838</v>
      </c>
      <c r="E176" s="92">
        <v>62.256</v>
      </c>
      <c r="F176" s="18">
        <v>20</v>
      </c>
      <c r="G176" s="17">
        <v>4601532761092</v>
      </c>
      <c r="H176" s="48" t="s">
        <v>79</v>
      </c>
      <c r="I176" s="18" t="s">
        <v>803</v>
      </c>
      <c r="J176" s="17">
        <v>840</v>
      </c>
      <c r="K176" s="19"/>
      <c r="L176" s="176">
        <f>K176*F176</f>
        <v>0</v>
      </c>
      <c r="M176" s="165">
        <f t="shared" si="65"/>
        <v>0</v>
      </c>
      <c r="N176" s="90">
        <v>2.5047E-2</v>
      </c>
      <c r="O176" s="89">
        <f t="shared" si="66"/>
        <v>0</v>
      </c>
      <c r="P176" s="88">
        <v>2.14</v>
      </c>
      <c r="Q176" s="89">
        <f t="shared" si="67"/>
        <v>0</v>
      </c>
    </row>
    <row r="177" spans="1:17" ht="60" customHeight="1">
      <c r="A177" s="16"/>
      <c r="B177" s="62">
        <v>4376209</v>
      </c>
      <c r="C177" s="18">
        <v>11022</v>
      </c>
      <c r="D177" s="41" t="s">
        <v>839</v>
      </c>
      <c r="E177" s="92">
        <v>75</v>
      </c>
      <c r="F177" s="18">
        <v>36</v>
      </c>
      <c r="G177" s="17">
        <v>4601532762099</v>
      </c>
      <c r="H177" s="48" t="s">
        <v>80</v>
      </c>
      <c r="I177" s="18" t="s">
        <v>59</v>
      </c>
      <c r="J177" s="17">
        <v>720</v>
      </c>
      <c r="K177" s="19"/>
      <c r="L177" s="176">
        <f>K177*F177</f>
        <v>0</v>
      </c>
      <c r="M177" s="165">
        <f t="shared" si="65"/>
        <v>0</v>
      </c>
      <c r="N177" s="90">
        <v>7.7376E-2</v>
      </c>
      <c r="O177" s="89">
        <f t="shared" si="66"/>
        <v>0</v>
      </c>
      <c r="P177" s="88">
        <v>4.6779999999999999</v>
      </c>
      <c r="Q177" s="89">
        <f t="shared" si="67"/>
        <v>0</v>
      </c>
    </row>
    <row r="178" spans="1:17" ht="60" customHeight="1">
      <c r="A178" s="16"/>
      <c r="B178" s="62">
        <v>4376309</v>
      </c>
      <c r="C178" s="18">
        <v>11082</v>
      </c>
      <c r="D178" s="41" t="s">
        <v>840</v>
      </c>
      <c r="E178" s="92">
        <v>97.61999999999999</v>
      </c>
      <c r="F178" s="18">
        <v>26</v>
      </c>
      <c r="G178" s="17">
        <v>4601532763096</v>
      </c>
      <c r="H178" s="48" t="s">
        <v>81</v>
      </c>
      <c r="I178" s="18" t="s">
        <v>935</v>
      </c>
      <c r="J178" s="17">
        <v>416</v>
      </c>
      <c r="K178" s="19"/>
      <c r="L178" s="176">
        <f>K178*F178</f>
        <v>0</v>
      </c>
      <c r="M178" s="165">
        <f t="shared" si="65"/>
        <v>0</v>
      </c>
      <c r="N178" s="90">
        <v>8.4322999999999995E-2</v>
      </c>
      <c r="O178" s="89">
        <f t="shared" si="66"/>
        <v>0</v>
      </c>
      <c r="P178" s="88">
        <v>4.4349999999999996</v>
      </c>
      <c r="Q178" s="89">
        <f t="shared" si="67"/>
        <v>0</v>
      </c>
    </row>
    <row r="179" spans="1:17" ht="22.15" customHeight="1">
      <c r="A179" s="50"/>
      <c r="B179" s="95"/>
      <c r="C179" s="51"/>
      <c r="D179" s="141" t="s">
        <v>1047</v>
      </c>
      <c r="E179" s="96">
        <v>0</v>
      </c>
      <c r="F179" s="51"/>
      <c r="G179" s="52"/>
      <c r="H179" s="53"/>
      <c r="I179" s="53"/>
      <c r="J179" s="51"/>
      <c r="K179" s="54"/>
      <c r="L179" s="178"/>
      <c r="M179" s="167"/>
      <c r="N179" s="97"/>
      <c r="O179" s="97"/>
      <c r="P179" s="97"/>
      <c r="Q179" s="97"/>
    </row>
    <row r="180" spans="1:17" ht="60" customHeight="1">
      <c r="A180" s="16"/>
      <c r="B180" s="62">
        <v>4335666</v>
      </c>
      <c r="C180" s="18">
        <v>11264</v>
      </c>
      <c r="D180" s="41" t="s">
        <v>845</v>
      </c>
      <c r="E180" s="92">
        <v>125.94</v>
      </c>
      <c r="F180" s="18">
        <v>18</v>
      </c>
      <c r="G180" s="17">
        <v>4601532356663</v>
      </c>
      <c r="H180" s="48" t="s">
        <v>843</v>
      </c>
      <c r="I180" s="18" t="s">
        <v>59</v>
      </c>
      <c r="J180" s="17">
        <v>360</v>
      </c>
      <c r="K180" s="19"/>
      <c r="L180" s="176">
        <f>K180*F180</f>
        <v>0</v>
      </c>
      <c r="M180" s="165">
        <f t="shared" ref="M180:M192" si="68">E180*F180*K180</f>
        <v>0</v>
      </c>
      <c r="N180" s="90">
        <v>7.7376E-2</v>
      </c>
      <c r="O180" s="89">
        <f t="shared" si="66"/>
        <v>0</v>
      </c>
      <c r="P180" s="88">
        <v>3.76</v>
      </c>
      <c r="Q180" s="89">
        <f t="shared" si="67"/>
        <v>0</v>
      </c>
    </row>
    <row r="181" spans="1:17" ht="60" customHeight="1">
      <c r="A181" s="16"/>
      <c r="B181" s="62">
        <v>4335766</v>
      </c>
      <c r="C181" s="18">
        <v>11265</v>
      </c>
      <c r="D181" s="41" t="s">
        <v>846</v>
      </c>
      <c r="E181" s="92">
        <v>185.93999999999997</v>
      </c>
      <c r="F181" s="18">
        <v>12</v>
      </c>
      <c r="G181" s="17">
        <v>4601532357660</v>
      </c>
      <c r="H181" s="48" t="s">
        <v>844</v>
      </c>
      <c r="I181" s="18" t="s">
        <v>626</v>
      </c>
      <c r="J181" s="17">
        <v>96</v>
      </c>
      <c r="K181" s="19"/>
      <c r="L181" s="176">
        <f>K181*F181</f>
        <v>0</v>
      </c>
      <c r="M181" s="165">
        <f t="shared" si="68"/>
        <v>0</v>
      </c>
      <c r="N181" s="90">
        <v>0.12571499999999999</v>
      </c>
      <c r="O181" s="89">
        <f t="shared" si="66"/>
        <v>0</v>
      </c>
      <c r="P181" s="88">
        <v>3.87</v>
      </c>
      <c r="Q181" s="89">
        <f t="shared" si="67"/>
        <v>0</v>
      </c>
    </row>
    <row r="182" spans="1:17" ht="60" customHeight="1">
      <c r="A182" s="16"/>
      <c r="B182" s="62">
        <v>4359366</v>
      </c>
      <c r="C182" s="18">
        <v>11230</v>
      </c>
      <c r="D182" s="41" t="s">
        <v>823</v>
      </c>
      <c r="E182" s="92">
        <v>203.88</v>
      </c>
      <c r="F182" s="18">
        <v>12</v>
      </c>
      <c r="G182" s="17">
        <v>4601532593662</v>
      </c>
      <c r="H182" s="48" t="s">
        <v>812</v>
      </c>
      <c r="I182" s="18" t="s">
        <v>426</v>
      </c>
      <c r="J182" s="18">
        <v>96</v>
      </c>
      <c r="K182" s="19"/>
      <c r="L182" s="176">
        <f t="shared" ref="L182:L188" si="69">K182*F182</f>
        <v>0</v>
      </c>
      <c r="M182" s="165">
        <f t="shared" si="68"/>
        <v>0</v>
      </c>
      <c r="N182" s="90">
        <v>0.10528</v>
      </c>
      <c r="O182" s="89">
        <f t="shared" si="66"/>
        <v>0</v>
      </c>
      <c r="P182" s="88">
        <v>5.298</v>
      </c>
      <c r="Q182" s="89">
        <f t="shared" si="67"/>
        <v>0</v>
      </c>
    </row>
    <row r="183" spans="1:17" ht="60" customHeight="1">
      <c r="A183" s="16"/>
      <c r="B183" s="62">
        <v>4351066</v>
      </c>
      <c r="C183" s="18">
        <v>11202</v>
      </c>
      <c r="D183" s="41" t="s">
        <v>818</v>
      </c>
      <c r="E183" s="92">
        <v>83.88000000000001</v>
      </c>
      <c r="F183" s="18">
        <v>20</v>
      </c>
      <c r="G183" s="17">
        <v>4601532510669</v>
      </c>
      <c r="H183" s="48" t="s">
        <v>778</v>
      </c>
      <c r="I183" s="18" t="s">
        <v>803</v>
      </c>
      <c r="J183" s="18">
        <v>840</v>
      </c>
      <c r="K183" s="19"/>
      <c r="L183" s="176">
        <f t="shared" si="69"/>
        <v>0</v>
      </c>
      <c r="M183" s="165">
        <f t="shared" si="68"/>
        <v>0</v>
      </c>
      <c r="N183" s="90">
        <v>2.5047E-2</v>
      </c>
      <c r="O183" s="89">
        <f t="shared" si="66"/>
        <v>0</v>
      </c>
      <c r="P183" s="88">
        <v>2.6199999999999997</v>
      </c>
      <c r="Q183" s="89">
        <f t="shared" si="67"/>
        <v>0</v>
      </c>
    </row>
    <row r="184" spans="1:17" ht="60" customHeight="1">
      <c r="A184" s="16"/>
      <c r="B184" s="62">
        <v>4351166</v>
      </c>
      <c r="C184" s="18">
        <v>11201</v>
      </c>
      <c r="D184" s="41" t="s">
        <v>819</v>
      </c>
      <c r="E184" s="92">
        <v>143.88</v>
      </c>
      <c r="F184" s="18">
        <v>9</v>
      </c>
      <c r="G184" s="17">
        <v>4601532511666</v>
      </c>
      <c r="H184" s="48" t="s">
        <v>772</v>
      </c>
      <c r="I184" s="18" t="s">
        <v>803</v>
      </c>
      <c r="J184" s="18">
        <v>378</v>
      </c>
      <c r="K184" s="19"/>
      <c r="L184" s="176">
        <f t="shared" si="69"/>
        <v>0</v>
      </c>
      <c r="M184" s="165">
        <f t="shared" si="68"/>
        <v>0</v>
      </c>
      <c r="N184" s="90">
        <v>2.5047E-2</v>
      </c>
      <c r="O184" s="89">
        <f t="shared" si="66"/>
        <v>0</v>
      </c>
      <c r="P184" s="88">
        <v>2.444</v>
      </c>
      <c r="Q184" s="89">
        <f t="shared" si="67"/>
        <v>0</v>
      </c>
    </row>
    <row r="185" spans="1:17" ht="60" customHeight="1">
      <c r="A185" s="16"/>
      <c r="B185" s="62">
        <v>4350866</v>
      </c>
      <c r="C185" s="18">
        <v>11181</v>
      </c>
      <c r="D185" s="41" t="s">
        <v>820</v>
      </c>
      <c r="E185" s="92">
        <v>311.87999999999994</v>
      </c>
      <c r="F185" s="18">
        <v>8</v>
      </c>
      <c r="G185" s="17">
        <v>4601532508666</v>
      </c>
      <c r="H185" s="48" t="s">
        <v>73</v>
      </c>
      <c r="I185" s="18" t="s">
        <v>932</v>
      </c>
      <c r="J185" s="9">
        <v>96</v>
      </c>
      <c r="K185" s="19"/>
      <c r="L185" s="176">
        <f t="shared" si="69"/>
        <v>0</v>
      </c>
      <c r="M185" s="165">
        <f t="shared" si="68"/>
        <v>0</v>
      </c>
      <c r="N185" s="90">
        <v>5.7985500000000002E-2</v>
      </c>
      <c r="O185" s="89">
        <f t="shared" si="66"/>
        <v>0</v>
      </c>
      <c r="P185" s="88">
        <v>5.61</v>
      </c>
      <c r="Q185" s="89">
        <f t="shared" si="67"/>
        <v>0</v>
      </c>
    </row>
    <row r="186" spans="1:17" ht="60" customHeight="1">
      <c r="A186" s="16"/>
      <c r="B186" s="62">
        <v>4350966</v>
      </c>
      <c r="C186" s="18">
        <v>11182</v>
      </c>
      <c r="D186" s="41" t="s">
        <v>821</v>
      </c>
      <c r="E186" s="92">
        <v>407.87999999999994</v>
      </c>
      <c r="F186" s="18">
        <v>4</v>
      </c>
      <c r="G186" s="17">
        <v>4601532509663</v>
      </c>
      <c r="H186" s="48" t="s">
        <v>74</v>
      </c>
      <c r="I186" s="18" t="s">
        <v>932</v>
      </c>
      <c r="J186" s="17">
        <v>48</v>
      </c>
      <c r="K186" s="19"/>
      <c r="L186" s="176">
        <f t="shared" si="69"/>
        <v>0</v>
      </c>
      <c r="M186" s="165">
        <f t="shared" si="68"/>
        <v>0</v>
      </c>
      <c r="N186" s="90">
        <v>5.7985500000000002E-2</v>
      </c>
      <c r="O186" s="89">
        <f t="shared" si="66"/>
        <v>0</v>
      </c>
      <c r="P186" s="88">
        <v>3.85</v>
      </c>
      <c r="Q186" s="89">
        <f t="shared" si="67"/>
        <v>0</v>
      </c>
    </row>
    <row r="187" spans="1:17" ht="60" customHeight="1">
      <c r="A187" s="16"/>
      <c r="B187" s="62">
        <v>4330966</v>
      </c>
      <c r="C187" s="18">
        <v>11211</v>
      </c>
      <c r="D187" s="41" t="s">
        <v>832</v>
      </c>
      <c r="E187" s="92">
        <v>71.399999999999991</v>
      </c>
      <c r="F187" s="18">
        <v>12</v>
      </c>
      <c r="G187" s="17">
        <v>4601532309669</v>
      </c>
      <c r="H187" s="48" t="s">
        <v>395</v>
      </c>
      <c r="I187" s="18" t="s">
        <v>39</v>
      </c>
      <c r="J187" s="18">
        <v>576</v>
      </c>
      <c r="K187" s="19"/>
      <c r="L187" s="176">
        <f>K187*F187</f>
        <v>0</v>
      </c>
      <c r="M187" s="165">
        <f t="shared" si="68"/>
        <v>0</v>
      </c>
      <c r="N187" s="90">
        <v>2.1322750000000001E-2</v>
      </c>
      <c r="O187" s="89">
        <f t="shared" si="66"/>
        <v>0</v>
      </c>
      <c r="P187" s="88">
        <v>1.3540000000000001</v>
      </c>
      <c r="Q187" s="89">
        <f t="shared" si="67"/>
        <v>0</v>
      </c>
    </row>
    <row r="188" spans="1:17" ht="60" customHeight="1">
      <c r="A188" s="16"/>
      <c r="B188" s="62">
        <v>4339166</v>
      </c>
      <c r="C188" s="18">
        <v>11093</v>
      </c>
      <c r="D188" s="41" t="s">
        <v>822</v>
      </c>
      <c r="E188" s="92">
        <v>89.412000000000006</v>
      </c>
      <c r="F188" s="18">
        <v>24</v>
      </c>
      <c r="G188" s="17">
        <v>4601532391664</v>
      </c>
      <c r="H188" s="48" t="s">
        <v>341</v>
      </c>
      <c r="I188" s="18" t="s">
        <v>935</v>
      </c>
      <c r="J188" s="58">
        <v>384</v>
      </c>
      <c r="K188" s="19"/>
      <c r="L188" s="176">
        <f t="shared" si="69"/>
        <v>0</v>
      </c>
      <c r="M188" s="165">
        <f t="shared" si="68"/>
        <v>0</v>
      </c>
      <c r="N188" s="90">
        <v>8.4322999999999995E-2</v>
      </c>
      <c r="O188" s="89">
        <f t="shared" si="66"/>
        <v>0</v>
      </c>
      <c r="P188" s="88">
        <v>3.5110000000000001</v>
      </c>
      <c r="Q188" s="89">
        <f t="shared" si="67"/>
        <v>0</v>
      </c>
    </row>
    <row r="189" spans="1:17" ht="60" customHeight="1">
      <c r="A189" s="8"/>
      <c r="B189" s="60">
        <v>4349366</v>
      </c>
      <c r="C189" s="62"/>
      <c r="D189" s="41" t="s">
        <v>882</v>
      </c>
      <c r="E189" s="88">
        <v>143.94</v>
      </c>
      <c r="F189" s="18">
        <v>18</v>
      </c>
      <c r="G189" s="17">
        <v>4601532493665</v>
      </c>
      <c r="H189" s="48" t="s">
        <v>78</v>
      </c>
      <c r="I189" s="18" t="s">
        <v>59</v>
      </c>
      <c r="J189" s="45">
        <v>360</v>
      </c>
      <c r="K189" s="19"/>
      <c r="L189" s="176">
        <f>K189*F189</f>
        <v>0</v>
      </c>
      <c r="M189" s="165">
        <f t="shared" si="68"/>
        <v>0</v>
      </c>
      <c r="N189" s="90">
        <v>7.7376E-2</v>
      </c>
      <c r="O189" s="89">
        <f t="shared" si="66"/>
        <v>0</v>
      </c>
      <c r="P189" s="88">
        <v>4.4800000000000004</v>
      </c>
      <c r="Q189" s="89">
        <f t="shared" si="67"/>
        <v>0</v>
      </c>
    </row>
    <row r="190" spans="1:17" ht="60" customHeight="1">
      <c r="A190" s="8"/>
      <c r="B190" s="61">
        <v>4373966</v>
      </c>
      <c r="C190" s="63"/>
      <c r="D190" s="41" t="s">
        <v>883</v>
      </c>
      <c r="E190" s="88">
        <v>65.399999999999991</v>
      </c>
      <c r="F190" s="18">
        <v>24</v>
      </c>
      <c r="G190" s="17">
        <v>4601532739664</v>
      </c>
      <c r="H190" s="48" t="s">
        <v>309</v>
      </c>
      <c r="I190" s="18" t="s">
        <v>40</v>
      </c>
      <c r="J190" s="45">
        <v>864</v>
      </c>
      <c r="K190" s="19"/>
      <c r="L190" s="176">
        <f>K190*F190</f>
        <v>0</v>
      </c>
      <c r="M190" s="165">
        <f t="shared" si="68"/>
        <v>0</v>
      </c>
      <c r="N190" s="90">
        <v>4.1066999999999999E-2</v>
      </c>
      <c r="O190" s="89">
        <f t="shared" si="66"/>
        <v>0</v>
      </c>
      <c r="P190" s="88">
        <v>2.7356000000000003</v>
      </c>
      <c r="Q190" s="89">
        <f t="shared" si="67"/>
        <v>0</v>
      </c>
    </row>
    <row r="191" spans="1:17" ht="60" customHeight="1">
      <c r="A191" s="8"/>
      <c r="B191" s="61">
        <v>4321366</v>
      </c>
      <c r="C191" s="63"/>
      <c r="D191" s="41" t="s">
        <v>884</v>
      </c>
      <c r="E191" s="88">
        <v>59.4</v>
      </c>
      <c r="F191" s="71">
        <v>24</v>
      </c>
      <c r="G191" s="17">
        <v>4601532213669</v>
      </c>
      <c r="H191" s="48" t="s">
        <v>848</v>
      </c>
      <c r="I191" s="18" t="s">
        <v>40</v>
      </c>
      <c r="J191" s="45">
        <v>864</v>
      </c>
      <c r="K191" s="19"/>
      <c r="L191" s="176">
        <f>K191*F191</f>
        <v>0</v>
      </c>
      <c r="M191" s="165">
        <f t="shared" si="68"/>
        <v>0</v>
      </c>
      <c r="N191" s="90">
        <v>4.1066999999999999E-2</v>
      </c>
      <c r="O191" s="89">
        <f t="shared" si="66"/>
        <v>0</v>
      </c>
      <c r="P191" s="88">
        <v>2.9660000000000002</v>
      </c>
      <c r="Q191" s="89">
        <f t="shared" si="67"/>
        <v>0</v>
      </c>
    </row>
    <row r="192" spans="1:17" ht="60" customHeight="1">
      <c r="A192" s="8"/>
      <c r="B192" s="61">
        <v>4339066</v>
      </c>
      <c r="C192" s="63"/>
      <c r="D192" s="41" t="s">
        <v>885</v>
      </c>
      <c r="E192" s="88">
        <v>77.28</v>
      </c>
      <c r="F192" s="18">
        <v>18</v>
      </c>
      <c r="G192" s="17">
        <v>4601532390667</v>
      </c>
      <c r="H192" s="48" t="s">
        <v>340</v>
      </c>
      <c r="I192" s="18" t="s">
        <v>40</v>
      </c>
      <c r="J192" s="45">
        <v>648</v>
      </c>
      <c r="K192" s="19"/>
      <c r="L192" s="176">
        <f>K192*F192</f>
        <v>0</v>
      </c>
      <c r="M192" s="165">
        <f t="shared" si="68"/>
        <v>0</v>
      </c>
      <c r="N192" s="90">
        <v>4.1066999999999999E-2</v>
      </c>
      <c r="O192" s="89">
        <f t="shared" si="66"/>
        <v>0</v>
      </c>
      <c r="P192" s="88">
        <v>2.0419999999999998</v>
      </c>
      <c r="Q192" s="89">
        <f t="shared" si="67"/>
        <v>0</v>
      </c>
    </row>
    <row r="193" spans="1:17" s="7" customFormat="1" ht="22.15" customHeight="1">
      <c r="A193" s="32"/>
      <c r="B193" s="93"/>
      <c r="C193" s="93"/>
      <c r="D193" s="137" t="s">
        <v>824</v>
      </c>
      <c r="E193" s="94">
        <v>0</v>
      </c>
      <c r="F193" s="93"/>
      <c r="G193" s="93"/>
      <c r="H193" s="93"/>
      <c r="I193" s="93"/>
      <c r="J193" s="70"/>
      <c r="K193" s="68"/>
      <c r="L193" s="177"/>
      <c r="M193" s="166"/>
      <c r="N193" s="68"/>
      <c r="O193" s="68"/>
      <c r="P193" s="68"/>
      <c r="Q193" s="68"/>
    </row>
    <row r="194" spans="1:17" ht="60" customHeight="1">
      <c r="A194" s="16"/>
      <c r="B194" s="62">
        <v>4350802</v>
      </c>
      <c r="C194" s="18">
        <v>11181</v>
      </c>
      <c r="D194" s="41" t="s">
        <v>816</v>
      </c>
      <c r="E194" s="92">
        <v>275.88</v>
      </c>
      <c r="F194" s="18">
        <v>8</v>
      </c>
      <c r="G194" s="17">
        <v>4601532508024</v>
      </c>
      <c r="H194" s="48" t="s">
        <v>73</v>
      </c>
      <c r="I194" s="18" t="s">
        <v>932</v>
      </c>
      <c r="J194" s="9">
        <v>96</v>
      </c>
      <c r="K194" s="1"/>
      <c r="L194" s="176">
        <f>K194*F194</f>
        <v>0</v>
      </c>
      <c r="M194" s="165">
        <f>E194*F194*K194</f>
        <v>0</v>
      </c>
      <c r="N194" s="90">
        <v>5.7985500000000002E-2</v>
      </c>
      <c r="O194" s="89">
        <f t="shared" si="66"/>
        <v>0</v>
      </c>
      <c r="P194" s="88">
        <v>5.61</v>
      </c>
      <c r="Q194" s="89">
        <f t="shared" si="67"/>
        <v>0</v>
      </c>
    </row>
    <row r="195" spans="1:17" ht="60" customHeight="1">
      <c r="A195" s="16"/>
      <c r="B195" s="62">
        <v>4350902</v>
      </c>
      <c r="C195" s="18">
        <v>11182</v>
      </c>
      <c r="D195" s="41" t="s">
        <v>817</v>
      </c>
      <c r="E195" s="92">
        <v>359.87999999999994</v>
      </c>
      <c r="F195" s="18">
        <v>4</v>
      </c>
      <c r="G195" s="17">
        <v>4601532509021</v>
      </c>
      <c r="H195" s="48" t="s">
        <v>74</v>
      </c>
      <c r="I195" s="18" t="s">
        <v>932</v>
      </c>
      <c r="J195" s="17">
        <v>48</v>
      </c>
      <c r="K195" s="19"/>
      <c r="L195" s="176">
        <f>K195*F195</f>
        <v>0</v>
      </c>
      <c r="M195" s="165">
        <f>E195*F195*K195</f>
        <v>0</v>
      </c>
      <c r="N195" s="90">
        <v>5.7985500000000002E-2</v>
      </c>
      <c r="O195" s="89">
        <f t="shared" si="66"/>
        <v>0</v>
      </c>
      <c r="P195" s="88">
        <v>3.85</v>
      </c>
      <c r="Q195" s="89">
        <f t="shared" si="67"/>
        <v>0</v>
      </c>
    </row>
    <row r="196" spans="1:17" ht="60" customHeight="1">
      <c r="A196" s="16"/>
      <c r="B196" s="62">
        <v>4359302</v>
      </c>
      <c r="C196" s="18">
        <v>11230</v>
      </c>
      <c r="D196" s="41" t="s">
        <v>813</v>
      </c>
      <c r="E196" s="92">
        <v>188.352</v>
      </c>
      <c r="F196" s="18">
        <v>12</v>
      </c>
      <c r="G196" s="17">
        <v>4601532593020</v>
      </c>
      <c r="H196" s="48" t="s">
        <v>812</v>
      </c>
      <c r="I196" s="18" t="s">
        <v>426</v>
      </c>
      <c r="J196" s="18">
        <v>96</v>
      </c>
      <c r="K196" s="19"/>
      <c r="L196" s="176">
        <f>K196*F196</f>
        <v>0</v>
      </c>
      <c r="M196" s="165">
        <f>E196*F196*K196</f>
        <v>0</v>
      </c>
      <c r="N196" s="90">
        <v>0.10528</v>
      </c>
      <c r="O196" s="89">
        <f t="shared" si="66"/>
        <v>0</v>
      </c>
      <c r="P196" s="88">
        <v>5.298</v>
      </c>
      <c r="Q196" s="89">
        <f t="shared" si="67"/>
        <v>0</v>
      </c>
    </row>
    <row r="197" spans="1:17" ht="60" customHeight="1">
      <c r="A197" s="8"/>
      <c r="B197" s="60">
        <v>4349302</v>
      </c>
      <c r="C197" s="18">
        <v>11204</v>
      </c>
      <c r="D197" s="41" t="s">
        <v>802</v>
      </c>
      <c r="E197" s="92">
        <v>131.94</v>
      </c>
      <c r="F197" s="71">
        <v>18</v>
      </c>
      <c r="G197" s="9">
        <v>4601532493023</v>
      </c>
      <c r="H197" s="48" t="s">
        <v>78</v>
      </c>
      <c r="I197" s="18" t="s">
        <v>937</v>
      </c>
      <c r="J197" s="71">
        <v>360</v>
      </c>
      <c r="K197" s="1"/>
      <c r="L197" s="176">
        <f>K197*F197</f>
        <v>0</v>
      </c>
      <c r="M197" s="165">
        <f>E197*F197*K197</f>
        <v>0</v>
      </c>
      <c r="N197" s="90">
        <v>7.7376E-2</v>
      </c>
      <c r="O197" s="89">
        <f t="shared" si="66"/>
        <v>0</v>
      </c>
      <c r="P197" s="88">
        <v>4.4800000000000004</v>
      </c>
      <c r="Q197" s="89">
        <f t="shared" si="67"/>
        <v>0</v>
      </c>
    </row>
    <row r="198" spans="1:17" ht="60" customHeight="1">
      <c r="A198" s="8"/>
      <c r="B198" s="60">
        <v>4366302</v>
      </c>
      <c r="C198" s="18">
        <v>10347</v>
      </c>
      <c r="D198" s="41" t="s">
        <v>971</v>
      </c>
      <c r="E198" s="92">
        <v>77.987999999999985</v>
      </c>
      <c r="F198" s="71">
        <v>24</v>
      </c>
      <c r="G198" s="17">
        <v>4601532663020</v>
      </c>
      <c r="H198" s="48" t="s">
        <v>390</v>
      </c>
      <c r="I198" s="18" t="s">
        <v>39</v>
      </c>
      <c r="J198" s="71">
        <v>1152</v>
      </c>
      <c r="K198" s="1"/>
      <c r="L198" s="176">
        <f>K198*F198</f>
        <v>0</v>
      </c>
      <c r="M198" s="165">
        <f>E198*F198*K198</f>
        <v>0</v>
      </c>
      <c r="N198" s="90">
        <v>2.1322750000000001E-2</v>
      </c>
      <c r="O198" s="89">
        <f t="shared" si="66"/>
        <v>0</v>
      </c>
      <c r="P198" s="88">
        <v>4.3539999999999992</v>
      </c>
      <c r="Q198" s="89">
        <f t="shared" si="67"/>
        <v>0</v>
      </c>
    </row>
    <row r="199" spans="1:17" ht="22.15" customHeight="1">
      <c r="A199" s="64"/>
      <c r="B199" s="98"/>
      <c r="C199" s="99"/>
      <c r="D199" s="143" t="s">
        <v>886</v>
      </c>
      <c r="E199" s="100">
        <v>0</v>
      </c>
      <c r="F199" s="72"/>
      <c r="G199" s="72"/>
      <c r="H199" s="101"/>
      <c r="I199" s="101"/>
      <c r="J199" s="72"/>
      <c r="K199" s="72"/>
      <c r="L199" s="179"/>
      <c r="M199" s="100"/>
      <c r="N199" s="72"/>
      <c r="O199" s="72"/>
      <c r="P199" s="72"/>
      <c r="Q199" s="72"/>
    </row>
    <row r="200" spans="1:17" ht="60" customHeight="1">
      <c r="A200" s="16"/>
      <c r="B200" s="18">
        <v>4361320</v>
      </c>
      <c r="C200" s="18">
        <v>11273</v>
      </c>
      <c r="D200" s="41" t="s">
        <v>1131</v>
      </c>
      <c r="E200" s="92">
        <v>468</v>
      </c>
      <c r="F200" s="18">
        <v>1</v>
      </c>
      <c r="G200" s="17">
        <v>4601532613209</v>
      </c>
      <c r="H200" s="48" t="s">
        <v>1132</v>
      </c>
      <c r="I200" s="18" t="s">
        <v>1133</v>
      </c>
      <c r="J200" s="18">
        <v>40</v>
      </c>
      <c r="K200" s="19"/>
      <c r="L200" s="176">
        <f t="shared" ref="L200" si="70">K200*F200</f>
        <v>0</v>
      </c>
      <c r="M200" s="165">
        <f t="shared" ref="M200" si="71">E200*F200*K200</f>
        <v>0</v>
      </c>
      <c r="N200" s="90">
        <v>3.7088000000000003E-2</v>
      </c>
      <c r="O200" s="89">
        <f>N200*K200</f>
        <v>0</v>
      </c>
      <c r="P200" s="88">
        <v>1.175</v>
      </c>
      <c r="Q200" s="89">
        <f>P200*K200</f>
        <v>0</v>
      </c>
    </row>
    <row r="201" spans="1:17" ht="60" customHeight="1">
      <c r="A201" s="16"/>
      <c r="B201" s="18">
        <v>4342220</v>
      </c>
      <c r="C201" s="18">
        <v>10889</v>
      </c>
      <c r="D201" s="41" t="s">
        <v>1093</v>
      </c>
      <c r="E201" s="92">
        <v>101.94</v>
      </c>
      <c r="F201" s="18">
        <v>22</v>
      </c>
      <c r="G201" s="17">
        <v>4601532422207</v>
      </c>
      <c r="H201" s="48" t="s">
        <v>118</v>
      </c>
      <c r="I201" s="18" t="s">
        <v>956</v>
      </c>
      <c r="J201" s="18">
        <v>220</v>
      </c>
      <c r="K201" s="19"/>
      <c r="L201" s="176">
        <f t="shared" ref="L201" si="72">K201*F201</f>
        <v>0</v>
      </c>
      <c r="M201" s="165">
        <f t="shared" ref="M201" si="73">E201*F201*K201</f>
        <v>0</v>
      </c>
      <c r="N201" s="90">
        <v>9.1669E-2</v>
      </c>
      <c r="O201" s="89">
        <f>N201*K201</f>
        <v>0</v>
      </c>
      <c r="P201" s="88">
        <v>1.518</v>
      </c>
      <c r="Q201" s="89">
        <f>P201*K201</f>
        <v>0</v>
      </c>
    </row>
    <row r="202" spans="1:17" ht="60" customHeight="1">
      <c r="A202" s="16"/>
      <c r="B202" s="18">
        <v>4355020</v>
      </c>
      <c r="C202" s="18">
        <v>10881</v>
      </c>
      <c r="D202" s="41" t="s">
        <v>1049</v>
      </c>
      <c r="E202" s="92">
        <v>51.54</v>
      </c>
      <c r="F202" s="18">
        <v>30</v>
      </c>
      <c r="G202" s="17">
        <v>4601532550207</v>
      </c>
      <c r="H202" s="48" t="s">
        <v>90</v>
      </c>
      <c r="I202" s="18" t="s">
        <v>40</v>
      </c>
      <c r="J202" s="18">
        <v>1080</v>
      </c>
      <c r="K202" s="19"/>
      <c r="L202" s="176">
        <f t="shared" ref="L202" si="74">K202*F202</f>
        <v>0</v>
      </c>
      <c r="M202" s="165">
        <f t="shared" ref="M202" si="75">E202*F202*K202</f>
        <v>0</v>
      </c>
      <c r="N202" s="90">
        <v>4.1066999999999999E-2</v>
      </c>
      <c r="O202" s="89">
        <f t="shared" ref="O202" si="76">N202*K202</f>
        <v>0</v>
      </c>
      <c r="P202" s="88">
        <v>2.66</v>
      </c>
      <c r="Q202" s="89">
        <f t="shared" ref="Q202" si="77">P202*K202</f>
        <v>0</v>
      </c>
    </row>
    <row r="203" spans="1:17" ht="60" customHeight="1">
      <c r="A203" s="16"/>
      <c r="B203" s="18">
        <v>4349320</v>
      </c>
      <c r="C203" s="62">
        <v>11204</v>
      </c>
      <c r="D203" s="41" t="s">
        <v>888</v>
      </c>
      <c r="E203" s="92">
        <v>140.34</v>
      </c>
      <c r="F203" s="18">
        <v>18</v>
      </c>
      <c r="G203" s="17">
        <v>4601532493207</v>
      </c>
      <c r="H203" s="48" t="s">
        <v>78</v>
      </c>
      <c r="I203" s="18" t="s">
        <v>59</v>
      </c>
      <c r="J203" s="18">
        <v>360</v>
      </c>
      <c r="K203" s="19"/>
      <c r="L203" s="176">
        <f t="shared" ref="L203:L214" si="78">K203*F203</f>
        <v>0</v>
      </c>
      <c r="M203" s="165">
        <f t="shared" ref="M203:M215" si="79">E203*F203*K203</f>
        <v>0</v>
      </c>
      <c r="N203" s="90">
        <v>7.7376E-2</v>
      </c>
      <c r="O203" s="89">
        <f t="shared" si="66"/>
        <v>0</v>
      </c>
      <c r="P203" s="88">
        <v>4.4800000000000004</v>
      </c>
      <c r="Q203" s="89">
        <f t="shared" si="67"/>
        <v>0</v>
      </c>
    </row>
    <row r="204" spans="1:17" ht="60" customHeight="1">
      <c r="A204" s="16"/>
      <c r="B204" s="18">
        <v>4359320</v>
      </c>
      <c r="C204" s="62">
        <v>11230</v>
      </c>
      <c r="D204" s="41" t="s">
        <v>887</v>
      </c>
      <c r="E204" s="92">
        <v>197.93999999999997</v>
      </c>
      <c r="F204" s="18">
        <v>12</v>
      </c>
      <c r="G204" s="17">
        <v>4601532593204</v>
      </c>
      <c r="H204" s="48" t="s">
        <v>812</v>
      </c>
      <c r="I204" s="18" t="s">
        <v>426</v>
      </c>
      <c r="J204" s="18">
        <v>96</v>
      </c>
      <c r="K204" s="19"/>
      <c r="L204" s="176">
        <f t="shared" si="78"/>
        <v>0</v>
      </c>
      <c r="M204" s="165">
        <f t="shared" si="79"/>
        <v>0</v>
      </c>
      <c r="N204" s="90">
        <v>0.10528</v>
      </c>
      <c r="O204" s="89">
        <f t="shared" si="66"/>
        <v>0</v>
      </c>
      <c r="P204" s="88">
        <v>5.298</v>
      </c>
      <c r="Q204" s="89">
        <f t="shared" si="67"/>
        <v>0</v>
      </c>
    </row>
    <row r="205" spans="1:17" ht="60" customHeight="1">
      <c r="A205" s="16"/>
      <c r="B205" s="18">
        <v>4389920</v>
      </c>
      <c r="C205" s="62">
        <v>11094</v>
      </c>
      <c r="D205" s="41" t="s">
        <v>889</v>
      </c>
      <c r="E205" s="92">
        <v>232.72799999999998</v>
      </c>
      <c r="F205" s="18">
        <v>6</v>
      </c>
      <c r="G205" s="17">
        <v>4601532899207</v>
      </c>
      <c r="H205" s="48" t="s">
        <v>93</v>
      </c>
      <c r="I205" s="18" t="s">
        <v>934</v>
      </c>
      <c r="J205" s="18">
        <v>96</v>
      </c>
      <c r="K205" s="19"/>
      <c r="L205" s="176">
        <f t="shared" si="78"/>
        <v>0</v>
      </c>
      <c r="M205" s="165">
        <f t="shared" si="79"/>
        <v>0</v>
      </c>
      <c r="N205" s="90">
        <v>7.0356000000000002E-2</v>
      </c>
      <c r="O205" s="89">
        <f t="shared" si="66"/>
        <v>0</v>
      </c>
      <c r="P205" s="88">
        <v>2.8940000000000001</v>
      </c>
      <c r="Q205" s="89">
        <f t="shared" si="67"/>
        <v>0</v>
      </c>
    </row>
    <row r="206" spans="1:17" ht="60" customHeight="1">
      <c r="A206" s="16"/>
      <c r="B206" s="18">
        <v>4330920</v>
      </c>
      <c r="C206" s="62">
        <v>11211</v>
      </c>
      <c r="D206" s="41" t="s">
        <v>890</v>
      </c>
      <c r="E206" s="92">
        <v>77.94</v>
      </c>
      <c r="F206" s="18">
        <v>12</v>
      </c>
      <c r="G206" s="17">
        <v>4601532309201</v>
      </c>
      <c r="H206" s="48" t="s">
        <v>395</v>
      </c>
      <c r="I206" s="18" t="s">
        <v>39</v>
      </c>
      <c r="J206" s="18">
        <v>576</v>
      </c>
      <c r="K206" s="19"/>
      <c r="L206" s="176">
        <f t="shared" si="78"/>
        <v>0</v>
      </c>
      <c r="M206" s="165">
        <f t="shared" si="79"/>
        <v>0</v>
      </c>
      <c r="N206" s="90">
        <v>2.1322750000000001E-2</v>
      </c>
      <c r="O206" s="89">
        <f t="shared" si="66"/>
        <v>0</v>
      </c>
      <c r="P206" s="88">
        <v>1.5580000000000001</v>
      </c>
      <c r="Q206" s="89">
        <f t="shared" si="67"/>
        <v>0</v>
      </c>
    </row>
    <row r="207" spans="1:17" ht="60" customHeight="1">
      <c r="A207" s="16"/>
      <c r="B207" s="18">
        <v>4342620</v>
      </c>
      <c r="C207" s="62">
        <v>10867</v>
      </c>
      <c r="D207" s="41" t="s">
        <v>891</v>
      </c>
      <c r="E207" s="92">
        <v>449.94</v>
      </c>
      <c r="F207" s="18">
        <v>8</v>
      </c>
      <c r="G207" s="17">
        <v>4601532426205</v>
      </c>
      <c r="H207" s="48" t="s">
        <v>96</v>
      </c>
      <c r="I207" s="18" t="s">
        <v>933</v>
      </c>
      <c r="J207" s="18">
        <v>80</v>
      </c>
      <c r="K207" s="19"/>
      <c r="L207" s="176">
        <f t="shared" si="78"/>
        <v>0</v>
      </c>
      <c r="M207" s="165">
        <f t="shared" si="79"/>
        <v>0</v>
      </c>
      <c r="N207" s="90">
        <v>0.11776</v>
      </c>
      <c r="O207" s="89">
        <f t="shared" si="66"/>
        <v>0</v>
      </c>
      <c r="P207" s="88">
        <v>7.6959999999999997</v>
      </c>
      <c r="Q207" s="89">
        <f t="shared" si="67"/>
        <v>0</v>
      </c>
    </row>
    <row r="208" spans="1:17" ht="60" customHeight="1">
      <c r="A208" s="16"/>
      <c r="B208" s="18">
        <v>4313820</v>
      </c>
      <c r="C208" s="62">
        <v>10802</v>
      </c>
      <c r="D208" s="41" t="s">
        <v>892</v>
      </c>
      <c r="E208" s="92">
        <v>287.94</v>
      </c>
      <c r="F208" s="18">
        <v>9</v>
      </c>
      <c r="G208" s="17">
        <v>4601532138207</v>
      </c>
      <c r="H208" s="48" t="s">
        <v>104</v>
      </c>
      <c r="I208" s="18" t="s">
        <v>483</v>
      </c>
      <c r="J208" s="18">
        <v>135</v>
      </c>
      <c r="K208" s="19"/>
      <c r="L208" s="176">
        <f t="shared" si="78"/>
        <v>0</v>
      </c>
      <c r="M208" s="165">
        <f t="shared" si="79"/>
        <v>0</v>
      </c>
      <c r="N208" s="90">
        <v>9.7919999999999993E-2</v>
      </c>
      <c r="O208" s="89">
        <f t="shared" si="66"/>
        <v>0</v>
      </c>
      <c r="P208" s="88">
        <v>4.5090000000000003</v>
      </c>
      <c r="Q208" s="89">
        <f t="shared" si="67"/>
        <v>0</v>
      </c>
    </row>
    <row r="209" spans="1:17" ht="60" customHeight="1">
      <c r="A209" s="16"/>
      <c r="B209" s="18">
        <v>4316520</v>
      </c>
      <c r="C209" s="62">
        <v>10612</v>
      </c>
      <c r="D209" s="41" t="s">
        <v>893</v>
      </c>
      <c r="E209" s="92">
        <v>113.94</v>
      </c>
      <c r="F209" s="18">
        <v>15</v>
      </c>
      <c r="G209" s="17">
        <v>4601532165203</v>
      </c>
      <c r="H209" s="48" t="s">
        <v>98</v>
      </c>
      <c r="I209" s="18" t="s">
        <v>69</v>
      </c>
      <c r="J209" s="18">
        <v>1080</v>
      </c>
      <c r="K209" s="19"/>
      <c r="L209" s="176">
        <f t="shared" si="78"/>
        <v>0</v>
      </c>
      <c r="M209" s="165">
        <f t="shared" si="79"/>
        <v>0</v>
      </c>
      <c r="N209" s="90">
        <v>3.6456000000000002E-2</v>
      </c>
      <c r="O209" s="89">
        <f t="shared" si="66"/>
        <v>0</v>
      </c>
      <c r="P209" s="88">
        <v>4.0199999999999996</v>
      </c>
      <c r="Q209" s="89">
        <f t="shared" si="67"/>
        <v>0</v>
      </c>
    </row>
    <row r="210" spans="1:17" ht="60" customHeight="1">
      <c r="A210" s="16"/>
      <c r="B210" s="18">
        <v>4381520</v>
      </c>
      <c r="C210" s="62">
        <v>10938</v>
      </c>
      <c r="D210" s="41" t="s">
        <v>894</v>
      </c>
      <c r="E210" s="92">
        <v>53.940000000000005</v>
      </c>
      <c r="F210" s="18">
        <v>9</v>
      </c>
      <c r="G210" s="17">
        <v>4601532815207</v>
      </c>
      <c r="H210" s="48" t="s">
        <v>231</v>
      </c>
      <c r="I210" s="18" t="s">
        <v>972</v>
      </c>
      <c r="J210" s="18">
        <v>648</v>
      </c>
      <c r="K210" s="19"/>
      <c r="L210" s="176">
        <f t="shared" si="78"/>
        <v>0</v>
      </c>
      <c r="M210" s="165">
        <f t="shared" si="79"/>
        <v>0</v>
      </c>
      <c r="N210" s="90">
        <v>1.8734000000000001E-2</v>
      </c>
      <c r="O210" s="89">
        <f t="shared" si="66"/>
        <v>0</v>
      </c>
      <c r="P210" s="88">
        <v>1.110608</v>
      </c>
      <c r="Q210" s="89">
        <f t="shared" si="67"/>
        <v>0</v>
      </c>
    </row>
    <row r="211" spans="1:17" ht="60" customHeight="1">
      <c r="A211" s="16"/>
      <c r="B211" s="18">
        <v>4314820</v>
      </c>
      <c r="C211" s="62">
        <v>11275</v>
      </c>
      <c r="D211" s="41" t="s">
        <v>895</v>
      </c>
      <c r="E211" s="92">
        <v>90</v>
      </c>
      <c r="F211" s="18">
        <v>8</v>
      </c>
      <c r="G211" s="17">
        <v>4601532148206</v>
      </c>
      <c r="H211" s="48" t="s">
        <v>857</v>
      </c>
      <c r="I211" s="18" t="s">
        <v>803</v>
      </c>
      <c r="J211" s="18">
        <v>336</v>
      </c>
      <c r="K211" s="19"/>
      <c r="L211" s="176">
        <f t="shared" si="78"/>
        <v>0</v>
      </c>
      <c r="M211" s="165">
        <f t="shared" si="79"/>
        <v>0</v>
      </c>
      <c r="N211" s="90">
        <v>2.5047E-2</v>
      </c>
      <c r="O211" s="89">
        <f t="shared" si="66"/>
        <v>0</v>
      </c>
      <c r="P211" s="88">
        <v>1.1839999999999999</v>
      </c>
      <c r="Q211" s="89">
        <f t="shared" si="67"/>
        <v>0</v>
      </c>
    </row>
    <row r="212" spans="1:17" ht="60" customHeight="1">
      <c r="A212" s="16"/>
      <c r="B212" s="18">
        <v>4380920</v>
      </c>
      <c r="C212" s="62">
        <v>11058</v>
      </c>
      <c r="D212" s="41" t="s">
        <v>896</v>
      </c>
      <c r="E212" s="92">
        <v>179.93999999999997</v>
      </c>
      <c r="F212" s="18">
        <v>8</v>
      </c>
      <c r="G212" s="17">
        <v>4601532809206</v>
      </c>
      <c r="H212" s="48" t="s">
        <v>93</v>
      </c>
      <c r="I212" s="18" t="s">
        <v>40</v>
      </c>
      <c r="J212" s="18">
        <v>288</v>
      </c>
      <c r="K212" s="19"/>
      <c r="L212" s="176">
        <f t="shared" si="78"/>
        <v>0</v>
      </c>
      <c r="M212" s="165">
        <f t="shared" si="79"/>
        <v>0</v>
      </c>
      <c r="N212" s="90">
        <v>4.1066999999999999E-2</v>
      </c>
      <c r="O212" s="89">
        <f t="shared" si="66"/>
        <v>0</v>
      </c>
      <c r="P212" s="88">
        <v>2.5740000000000003</v>
      </c>
      <c r="Q212" s="89">
        <f t="shared" si="67"/>
        <v>0</v>
      </c>
    </row>
    <row r="213" spans="1:17" ht="60" customHeight="1">
      <c r="A213" s="16"/>
      <c r="B213" s="18">
        <v>4381020</v>
      </c>
      <c r="C213" s="62">
        <v>10994</v>
      </c>
      <c r="D213" s="41" t="s">
        <v>897</v>
      </c>
      <c r="E213" s="92">
        <v>263.94</v>
      </c>
      <c r="F213" s="18">
        <v>6</v>
      </c>
      <c r="G213" s="17">
        <v>4601532810202</v>
      </c>
      <c r="H213" s="48" t="s">
        <v>88</v>
      </c>
      <c r="I213" s="18" t="s">
        <v>40</v>
      </c>
      <c r="J213" s="18">
        <v>216</v>
      </c>
      <c r="K213" s="19"/>
      <c r="L213" s="176">
        <f t="shared" si="78"/>
        <v>0</v>
      </c>
      <c r="M213" s="165">
        <f t="shared" si="79"/>
        <v>0</v>
      </c>
      <c r="N213" s="90">
        <v>4.1066999999999999E-2</v>
      </c>
      <c r="O213" s="89">
        <f t="shared" si="66"/>
        <v>0</v>
      </c>
      <c r="P213" s="88">
        <v>2.63</v>
      </c>
      <c r="Q213" s="89">
        <f t="shared" si="67"/>
        <v>0</v>
      </c>
    </row>
    <row r="214" spans="1:17" ht="60" customHeight="1">
      <c r="A214" s="16"/>
      <c r="B214" s="18">
        <v>4381120</v>
      </c>
      <c r="C214" s="62">
        <v>10995</v>
      </c>
      <c r="D214" s="41" t="s">
        <v>898</v>
      </c>
      <c r="E214" s="92">
        <v>335.95199999999994</v>
      </c>
      <c r="F214" s="18">
        <v>8</v>
      </c>
      <c r="G214" s="17">
        <v>4601532811209</v>
      </c>
      <c r="H214" s="48" t="s">
        <v>92</v>
      </c>
      <c r="I214" s="18" t="s">
        <v>934</v>
      </c>
      <c r="J214" s="18">
        <v>128</v>
      </c>
      <c r="K214" s="19"/>
      <c r="L214" s="176">
        <f t="shared" si="78"/>
        <v>0</v>
      </c>
      <c r="M214" s="165">
        <f t="shared" si="79"/>
        <v>0</v>
      </c>
      <c r="N214" s="90">
        <v>7.0356000000000002E-2</v>
      </c>
      <c r="O214" s="89">
        <f t="shared" si="66"/>
        <v>0</v>
      </c>
      <c r="P214" s="88">
        <v>4.6420000000000003</v>
      </c>
      <c r="Q214" s="89">
        <f t="shared" si="67"/>
        <v>0</v>
      </c>
    </row>
    <row r="215" spans="1:17" ht="60" customHeight="1">
      <c r="A215" s="16"/>
      <c r="B215" s="18">
        <v>4339020</v>
      </c>
      <c r="C215" s="62">
        <v>11092</v>
      </c>
      <c r="D215" s="41" t="s">
        <v>899</v>
      </c>
      <c r="E215" s="92">
        <v>74.34</v>
      </c>
      <c r="F215" s="18">
        <v>18</v>
      </c>
      <c r="G215" s="17">
        <v>4601532390209</v>
      </c>
      <c r="H215" s="48" t="s">
        <v>340</v>
      </c>
      <c r="I215" s="18" t="s">
        <v>40</v>
      </c>
      <c r="J215" s="18">
        <v>648</v>
      </c>
      <c r="K215" s="19"/>
      <c r="L215" s="176">
        <f>K215*F215</f>
        <v>0</v>
      </c>
      <c r="M215" s="165">
        <f t="shared" si="79"/>
        <v>0</v>
      </c>
      <c r="N215" s="90">
        <v>4.1066999999999999E-2</v>
      </c>
      <c r="O215" s="89">
        <f t="shared" si="66"/>
        <v>0</v>
      </c>
      <c r="P215" s="88">
        <v>2.0419999999999998</v>
      </c>
      <c r="Q215" s="89">
        <f t="shared" si="67"/>
        <v>0</v>
      </c>
    </row>
    <row r="216" spans="1:17" s="7" customFormat="1" ht="22.15" customHeight="1">
      <c r="A216" s="42"/>
      <c r="B216" s="102"/>
      <c r="C216" s="102"/>
      <c r="D216" s="144" t="s">
        <v>1046</v>
      </c>
      <c r="E216" s="103">
        <v>0</v>
      </c>
      <c r="F216" s="102"/>
      <c r="G216" s="102"/>
      <c r="H216" s="102"/>
      <c r="I216" s="102"/>
      <c r="J216" s="73"/>
      <c r="K216" s="43"/>
      <c r="L216" s="180"/>
      <c r="M216" s="168"/>
      <c r="N216" s="43"/>
      <c r="O216" s="43"/>
      <c r="P216" s="43"/>
      <c r="Q216" s="43"/>
    </row>
    <row r="217" spans="1:17" ht="60" customHeight="1">
      <c r="A217" s="16"/>
      <c r="B217" s="62">
        <v>4339022</v>
      </c>
      <c r="C217" s="18">
        <v>11092</v>
      </c>
      <c r="D217" s="41" t="s">
        <v>807</v>
      </c>
      <c r="E217" s="92">
        <v>82.187999999999988</v>
      </c>
      <c r="F217" s="18">
        <v>18</v>
      </c>
      <c r="G217" s="17">
        <v>4601532390223</v>
      </c>
      <c r="H217" s="48" t="s">
        <v>340</v>
      </c>
      <c r="I217" s="18" t="s">
        <v>40</v>
      </c>
      <c r="J217" s="18">
        <v>648</v>
      </c>
      <c r="K217" s="19"/>
      <c r="L217" s="176">
        <f t="shared" ref="L217:L230" si="80">K217*F217</f>
        <v>0</v>
      </c>
      <c r="M217" s="165">
        <f t="shared" ref="M217:M230" si="81">E217*F217*K217</f>
        <v>0</v>
      </c>
      <c r="N217" s="90">
        <v>4.1066999999999999E-2</v>
      </c>
      <c r="O217" s="89">
        <f t="shared" si="66"/>
        <v>0</v>
      </c>
      <c r="P217" s="88">
        <v>2.0419999999999998</v>
      </c>
      <c r="Q217" s="89">
        <f t="shared" si="67"/>
        <v>0</v>
      </c>
    </row>
    <row r="218" spans="1:17" ht="60" customHeight="1">
      <c r="A218" s="16"/>
      <c r="B218" s="62">
        <v>4350022</v>
      </c>
      <c r="C218" s="18">
        <v>11249</v>
      </c>
      <c r="D218" s="41" t="s">
        <v>808</v>
      </c>
      <c r="E218" s="92">
        <v>577.81200000000001</v>
      </c>
      <c r="F218" s="18">
        <v>4</v>
      </c>
      <c r="G218" s="17">
        <v>4601532500226</v>
      </c>
      <c r="H218" s="48" t="s">
        <v>809</v>
      </c>
      <c r="I218" s="18" t="s">
        <v>411</v>
      </c>
      <c r="J218" s="18">
        <v>96</v>
      </c>
      <c r="K218" s="19"/>
      <c r="L218" s="176">
        <f>K218*F218</f>
        <v>0</v>
      </c>
      <c r="M218" s="165">
        <f t="shared" si="81"/>
        <v>0</v>
      </c>
      <c r="N218" s="90">
        <v>6.1578399999999998E-2</v>
      </c>
      <c r="O218" s="89">
        <f t="shared" si="66"/>
        <v>0</v>
      </c>
      <c r="P218" s="88">
        <v>4.1719999999999997</v>
      </c>
      <c r="Q218" s="89">
        <f t="shared" si="67"/>
        <v>0</v>
      </c>
    </row>
    <row r="219" spans="1:17" ht="60" customHeight="1">
      <c r="A219" s="16"/>
      <c r="B219" s="104">
        <v>4376122</v>
      </c>
      <c r="C219" s="45">
        <v>11023</v>
      </c>
      <c r="D219" s="46" t="s">
        <v>806</v>
      </c>
      <c r="E219" s="92">
        <v>69.323999999999998</v>
      </c>
      <c r="F219" s="45">
        <v>20</v>
      </c>
      <c r="G219" s="47">
        <v>4601532761221</v>
      </c>
      <c r="H219" s="49" t="s">
        <v>79</v>
      </c>
      <c r="I219" s="45" t="s">
        <v>803</v>
      </c>
      <c r="J219" s="45">
        <v>840</v>
      </c>
      <c r="K219" s="19"/>
      <c r="L219" s="176">
        <f>K219*F219</f>
        <v>0</v>
      </c>
      <c r="M219" s="165">
        <f t="shared" si="81"/>
        <v>0</v>
      </c>
      <c r="N219" s="90">
        <v>2.5047E-2</v>
      </c>
      <c r="O219" s="89">
        <f t="shared" si="66"/>
        <v>0</v>
      </c>
      <c r="P219" s="88">
        <v>2.14</v>
      </c>
      <c r="Q219" s="89">
        <f t="shared" si="67"/>
        <v>0</v>
      </c>
    </row>
    <row r="220" spans="1:17" ht="60" customHeight="1">
      <c r="A220" s="16"/>
      <c r="B220" s="62">
        <v>4311022</v>
      </c>
      <c r="C220" s="18">
        <v>11164</v>
      </c>
      <c r="D220" s="41" t="s">
        <v>801</v>
      </c>
      <c r="E220" s="92">
        <v>74.471999999999994</v>
      </c>
      <c r="F220" s="18">
        <v>20</v>
      </c>
      <c r="G220" s="17">
        <v>4601532110227</v>
      </c>
      <c r="H220" s="48" t="s">
        <v>94</v>
      </c>
      <c r="I220" s="18" t="s">
        <v>803</v>
      </c>
      <c r="J220" s="18">
        <v>840</v>
      </c>
      <c r="K220" s="19"/>
      <c r="L220" s="176">
        <f t="shared" si="80"/>
        <v>0</v>
      </c>
      <c r="M220" s="165">
        <f t="shared" si="81"/>
        <v>0</v>
      </c>
      <c r="N220" s="90">
        <v>2.5047E-2</v>
      </c>
      <c r="O220" s="89">
        <f t="shared" si="66"/>
        <v>0</v>
      </c>
      <c r="P220" s="88">
        <v>2.06</v>
      </c>
      <c r="Q220" s="89">
        <f t="shared" si="67"/>
        <v>0</v>
      </c>
    </row>
    <row r="221" spans="1:17" ht="60" customHeight="1">
      <c r="A221" s="16"/>
      <c r="B221" s="62">
        <v>4345022</v>
      </c>
      <c r="C221" s="18">
        <v>11097</v>
      </c>
      <c r="D221" s="41" t="s">
        <v>800</v>
      </c>
      <c r="E221" s="92">
        <v>60.347999999999999</v>
      </c>
      <c r="F221" s="18">
        <v>24</v>
      </c>
      <c r="G221" s="17">
        <v>4601532450224</v>
      </c>
      <c r="H221" s="48" t="s">
        <v>188</v>
      </c>
      <c r="I221" s="18" t="s">
        <v>803</v>
      </c>
      <c r="J221" s="18">
        <v>1008</v>
      </c>
      <c r="K221" s="19"/>
      <c r="L221" s="176">
        <f t="shared" si="80"/>
        <v>0</v>
      </c>
      <c r="M221" s="165">
        <f t="shared" si="81"/>
        <v>0</v>
      </c>
      <c r="N221" s="90">
        <v>2.5047E-2</v>
      </c>
      <c r="O221" s="89">
        <f t="shared" si="66"/>
        <v>0</v>
      </c>
      <c r="P221" s="88">
        <v>2.3839999999999999</v>
      </c>
      <c r="Q221" s="89">
        <f t="shared" si="67"/>
        <v>0</v>
      </c>
    </row>
    <row r="222" spans="1:17" ht="60" customHeight="1">
      <c r="A222" s="16"/>
      <c r="B222" s="62">
        <v>4349322</v>
      </c>
      <c r="C222" s="18">
        <v>11204</v>
      </c>
      <c r="D222" s="41" t="s">
        <v>782</v>
      </c>
      <c r="E222" s="92">
        <v>154.08000000000001</v>
      </c>
      <c r="F222" s="18">
        <v>18</v>
      </c>
      <c r="G222" s="17">
        <v>4601532493221</v>
      </c>
      <c r="H222" s="48" t="s">
        <v>78</v>
      </c>
      <c r="I222" s="18" t="s">
        <v>59</v>
      </c>
      <c r="J222" s="71">
        <v>360</v>
      </c>
      <c r="K222" s="19"/>
      <c r="L222" s="176">
        <f t="shared" si="80"/>
        <v>0</v>
      </c>
      <c r="M222" s="165">
        <f t="shared" si="81"/>
        <v>0</v>
      </c>
      <c r="N222" s="90">
        <v>7.7376E-2</v>
      </c>
      <c r="O222" s="89">
        <f t="shared" si="66"/>
        <v>0</v>
      </c>
      <c r="P222" s="88">
        <v>4.4800000000000004</v>
      </c>
      <c r="Q222" s="89">
        <f t="shared" si="67"/>
        <v>0</v>
      </c>
    </row>
    <row r="223" spans="1:17" ht="60" customHeight="1">
      <c r="A223" s="16"/>
      <c r="B223" s="62">
        <v>4330922</v>
      </c>
      <c r="C223" s="18">
        <v>11211</v>
      </c>
      <c r="D223" s="41" t="s">
        <v>776</v>
      </c>
      <c r="E223" s="92">
        <v>87.311999999999998</v>
      </c>
      <c r="F223" s="18">
        <v>12</v>
      </c>
      <c r="G223" s="17">
        <v>4601532309225</v>
      </c>
      <c r="H223" s="48" t="s">
        <v>395</v>
      </c>
      <c r="I223" s="18" t="s">
        <v>39</v>
      </c>
      <c r="J223" s="18">
        <v>576</v>
      </c>
      <c r="K223" s="19"/>
      <c r="L223" s="176">
        <f t="shared" si="80"/>
        <v>0</v>
      </c>
      <c r="M223" s="165">
        <f t="shared" si="81"/>
        <v>0</v>
      </c>
      <c r="N223" s="90">
        <v>2.1322750000000001E-2</v>
      </c>
      <c r="O223" s="89">
        <f t="shared" si="66"/>
        <v>0</v>
      </c>
      <c r="P223" s="88">
        <v>1.5580000000000001</v>
      </c>
      <c r="Q223" s="89">
        <f t="shared" si="67"/>
        <v>0</v>
      </c>
    </row>
    <row r="224" spans="1:17" ht="60" customHeight="1">
      <c r="A224" s="16"/>
      <c r="B224" s="62">
        <v>4355022</v>
      </c>
      <c r="C224" s="18">
        <v>10881</v>
      </c>
      <c r="D224" s="41" t="s">
        <v>805</v>
      </c>
      <c r="E224" s="92">
        <v>57.791999999999994</v>
      </c>
      <c r="F224" s="18">
        <v>30</v>
      </c>
      <c r="G224" s="17">
        <v>4601532550221</v>
      </c>
      <c r="H224" s="48" t="s">
        <v>90</v>
      </c>
      <c r="I224" s="18" t="s">
        <v>40</v>
      </c>
      <c r="J224" s="18">
        <v>1080</v>
      </c>
      <c r="K224" s="19"/>
      <c r="L224" s="176">
        <f t="shared" si="80"/>
        <v>0</v>
      </c>
      <c r="M224" s="165">
        <f t="shared" si="81"/>
        <v>0</v>
      </c>
      <c r="N224" s="90">
        <v>4.1066999999999999E-2</v>
      </c>
      <c r="O224" s="89">
        <f t="shared" si="66"/>
        <v>0</v>
      </c>
      <c r="P224" s="88">
        <v>2.66</v>
      </c>
      <c r="Q224" s="89">
        <f t="shared" si="67"/>
        <v>0</v>
      </c>
    </row>
    <row r="225" spans="1:17" ht="60" customHeight="1">
      <c r="A225" s="16"/>
      <c r="B225" s="62">
        <v>4351022</v>
      </c>
      <c r="C225" s="18">
        <v>11202</v>
      </c>
      <c r="D225" s="41" t="s">
        <v>777</v>
      </c>
      <c r="E225" s="92">
        <v>88.98</v>
      </c>
      <c r="F225" s="18">
        <v>20</v>
      </c>
      <c r="G225" s="17">
        <v>4601532510225</v>
      </c>
      <c r="H225" s="48" t="s">
        <v>778</v>
      </c>
      <c r="I225" s="18" t="s">
        <v>803</v>
      </c>
      <c r="J225" s="18">
        <v>840</v>
      </c>
      <c r="K225" s="19"/>
      <c r="L225" s="176">
        <f t="shared" si="80"/>
        <v>0</v>
      </c>
      <c r="M225" s="165">
        <f t="shared" si="81"/>
        <v>0</v>
      </c>
      <c r="N225" s="90">
        <v>2.5047E-2</v>
      </c>
      <c r="O225" s="89">
        <f t="shared" si="66"/>
        <v>0</v>
      </c>
      <c r="P225" s="88">
        <v>2.6199999999999997</v>
      </c>
      <c r="Q225" s="89">
        <f t="shared" si="67"/>
        <v>0</v>
      </c>
    </row>
    <row r="226" spans="1:17" ht="60" customHeight="1">
      <c r="A226" s="16"/>
      <c r="B226" s="62">
        <v>4351122</v>
      </c>
      <c r="C226" s="18">
        <v>11201</v>
      </c>
      <c r="D226" s="41" t="s">
        <v>779</v>
      </c>
      <c r="E226" s="92">
        <v>160.73999999999998</v>
      </c>
      <c r="F226" s="18">
        <v>9</v>
      </c>
      <c r="G226" s="17">
        <v>4601532511222</v>
      </c>
      <c r="H226" s="48" t="s">
        <v>780</v>
      </c>
      <c r="I226" s="18" t="s">
        <v>803</v>
      </c>
      <c r="J226" s="18">
        <v>378</v>
      </c>
      <c r="K226" s="19"/>
      <c r="L226" s="176">
        <f t="shared" si="80"/>
        <v>0</v>
      </c>
      <c r="M226" s="165">
        <f t="shared" si="81"/>
        <v>0</v>
      </c>
      <c r="N226" s="90">
        <v>2.5047E-2</v>
      </c>
      <c r="O226" s="89">
        <f t="shared" si="66"/>
        <v>0</v>
      </c>
      <c r="P226" s="88">
        <v>2.444</v>
      </c>
      <c r="Q226" s="89">
        <f t="shared" si="67"/>
        <v>0</v>
      </c>
    </row>
    <row r="227" spans="1:17" ht="60" customHeight="1">
      <c r="A227" s="16"/>
      <c r="B227" s="62">
        <v>4381022</v>
      </c>
      <c r="C227" s="18">
        <v>10994</v>
      </c>
      <c r="D227" s="41" t="s">
        <v>781</v>
      </c>
      <c r="E227" s="92">
        <v>282.48</v>
      </c>
      <c r="F227" s="18">
        <v>6</v>
      </c>
      <c r="G227" s="17">
        <v>4601532810226</v>
      </c>
      <c r="H227" s="48" t="s">
        <v>88</v>
      </c>
      <c r="I227" s="18" t="s">
        <v>40</v>
      </c>
      <c r="J227" s="18">
        <v>216</v>
      </c>
      <c r="K227" s="19"/>
      <c r="L227" s="176">
        <f t="shared" si="80"/>
        <v>0</v>
      </c>
      <c r="M227" s="165">
        <f t="shared" si="81"/>
        <v>0</v>
      </c>
      <c r="N227" s="90">
        <v>4.1066999999999999E-2</v>
      </c>
      <c r="O227" s="89">
        <f t="shared" si="66"/>
        <v>0</v>
      </c>
      <c r="P227" s="88">
        <v>2.63</v>
      </c>
      <c r="Q227" s="89">
        <f t="shared" si="67"/>
        <v>0</v>
      </c>
    </row>
    <row r="228" spans="1:17" ht="60" customHeight="1">
      <c r="A228" s="16"/>
      <c r="B228" s="62">
        <v>4348022</v>
      </c>
      <c r="C228" s="18">
        <v>11191</v>
      </c>
      <c r="D228" s="41" t="s">
        <v>783</v>
      </c>
      <c r="E228" s="92">
        <v>603.4799999999999</v>
      </c>
      <c r="F228" s="18">
        <v>5</v>
      </c>
      <c r="G228" s="17">
        <v>4601532480221</v>
      </c>
      <c r="H228" s="48" t="s">
        <v>811</v>
      </c>
      <c r="I228" s="18" t="s">
        <v>403</v>
      </c>
      <c r="J228" s="18">
        <v>60</v>
      </c>
      <c r="K228" s="19"/>
      <c r="L228" s="176">
        <f t="shared" si="80"/>
        <v>0</v>
      </c>
      <c r="M228" s="165">
        <f t="shared" si="81"/>
        <v>0</v>
      </c>
      <c r="N228" s="90">
        <v>8.6111999999999994E-2</v>
      </c>
      <c r="O228" s="89">
        <f t="shared" si="66"/>
        <v>0</v>
      </c>
      <c r="P228" s="88">
        <v>5.4950000000000001</v>
      </c>
      <c r="Q228" s="89">
        <f t="shared" si="67"/>
        <v>0</v>
      </c>
    </row>
    <row r="229" spans="1:17" ht="60" customHeight="1">
      <c r="A229" s="16"/>
      <c r="B229" s="62">
        <v>4347722</v>
      </c>
      <c r="C229" s="18">
        <v>10941</v>
      </c>
      <c r="D229" s="41" t="s">
        <v>798</v>
      </c>
      <c r="E229" s="92">
        <v>26.975999999999999</v>
      </c>
      <c r="F229" s="18">
        <v>80</v>
      </c>
      <c r="G229" s="17">
        <v>4601532477221</v>
      </c>
      <c r="H229" s="48" t="s">
        <v>117</v>
      </c>
      <c r="I229" s="18" t="s">
        <v>40</v>
      </c>
      <c r="J229" s="18">
        <v>2880</v>
      </c>
      <c r="K229" s="19"/>
      <c r="L229" s="176">
        <f t="shared" si="80"/>
        <v>0</v>
      </c>
      <c r="M229" s="165">
        <f t="shared" si="81"/>
        <v>0</v>
      </c>
      <c r="N229" s="90">
        <v>4.1066999999999999E-2</v>
      </c>
      <c r="O229" s="89">
        <f t="shared" si="66"/>
        <v>0</v>
      </c>
      <c r="P229" s="88">
        <v>3.47</v>
      </c>
      <c r="Q229" s="89">
        <f t="shared" si="67"/>
        <v>0</v>
      </c>
    </row>
    <row r="230" spans="1:17" ht="60" customHeight="1">
      <c r="A230" s="16"/>
      <c r="B230" s="62">
        <v>4337722</v>
      </c>
      <c r="C230" s="18">
        <v>10942</v>
      </c>
      <c r="D230" s="41" t="s">
        <v>799</v>
      </c>
      <c r="E230" s="92">
        <v>23.112000000000002</v>
      </c>
      <c r="F230" s="18">
        <v>128</v>
      </c>
      <c r="G230" s="17">
        <v>4601532377224</v>
      </c>
      <c r="H230" s="48" t="s">
        <v>116</v>
      </c>
      <c r="I230" s="18" t="s">
        <v>40</v>
      </c>
      <c r="J230" s="18">
        <v>4608</v>
      </c>
      <c r="K230" s="19"/>
      <c r="L230" s="176">
        <f t="shared" si="80"/>
        <v>0</v>
      </c>
      <c r="M230" s="165">
        <f t="shared" si="81"/>
        <v>0</v>
      </c>
      <c r="N230" s="90">
        <v>4.1066999999999999E-2</v>
      </c>
      <c r="O230" s="89">
        <f t="shared" si="66"/>
        <v>0</v>
      </c>
      <c r="P230" s="88">
        <v>3.9340000000000002</v>
      </c>
      <c r="Q230" s="89">
        <f t="shared" si="67"/>
        <v>0</v>
      </c>
    </row>
    <row r="231" spans="1:17" s="7" customFormat="1" ht="22.15" customHeight="1">
      <c r="A231" s="40"/>
      <c r="B231" s="105"/>
      <c r="C231" s="105"/>
      <c r="D231" s="138" t="s">
        <v>11</v>
      </c>
      <c r="E231" s="106">
        <v>0</v>
      </c>
      <c r="F231" s="105"/>
      <c r="G231" s="105"/>
      <c r="H231" s="105"/>
      <c r="I231" s="105"/>
      <c r="J231" s="74"/>
      <c r="K231" s="105"/>
      <c r="L231" s="181"/>
      <c r="M231" s="106"/>
      <c r="N231" s="105"/>
      <c r="O231" s="105"/>
      <c r="P231" s="105"/>
      <c r="Q231" s="105"/>
    </row>
    <row r="232" spans="1:17" ht="60" customHeight="1">
      <c r="A232" s="16"/>
      <c r="B232" s="107">
        <v>4315055</v>
      </c>
      <c r="C232" s="18">
        <v>10974</v>
      </c>
      <c r="D232" s="41" t="s">
        <v>1201</v>
      </c>
      <c r="E232" s="92">
        <v>18</v>
      </c>
      <c r="F232" s="18">
        <v>45</v>
      </c>
      <c r="G232" s="17">
        <v>4601532150551</v>
      </c>
      <c r="H232" s="48" t="s">
        <v>252</v>
      </c>
      <c r="I232" s="18" t="s">
        <v>925</v>
      </c>
      <c r="J232" s="59">
        <v>6075</v>
      </c>
      <c r="K232" s="19"/>
      <c r="L232" s="176">
        <f t="shared" ref="L232:L233" si="82">K232*F232</f>
        <v>0</v>
      </c>
      <c r="M232" s="165">
        <f t="shared" ref="M232:M233" si="83">E232*F232*K232</f>
        <v>0</v>
      </c>
      <c r="N232" s="90">
        <v>8.9929999999999993E-3</v>
      </c>
      <c r="O232" s="89">
        <f t="shared" si="66"/>
        <v>0</v>
      </c>
      <c r="P232" s="88">
        <v>1.125</v>
      </c>
      <c r="Q232" s="89">
        <f t="shared" si="67"/>
        <v>0</v>
      </c>
    </row>
    <row r="233" spans="1:17" ht="60" customHeight="1">
      <c r="A233" s="16"/>
      <c r="B233" s="107">
        <v>4315077</v>
      </c>
      <c r="C233" s="18">
        <v>10974</v>
      </c>
      <c r="D233" s="41" t="s">
        <v>1200</v>
      </c>
      <c r="E233" s="92">
        <v>18</v>
      </c>
      <c r="F233" s="18">
        <v>45</v>
      </c>
      <c r="G233" s="17">
        <v>4601532150773</v>
      </c>
      <c r="H233" s="48" t="s">
        <v>252</v>
      </c>
      <c r="I233" s="18" t="s">
        <v>925</v>
      </c>
      <c r="J233" s="59">
        <v>6075</v>
      </c>
      <c r="K233" s="19"/>
      <c r="L233" s="176">
        <f t="shared" si="82"/>
        <v>0</v>
      </c>
      <c r="M233" s="165">
        <f t="shared" si="83"/>
        <v>0</v>
      </c>
      <c r="N233" s="90">
        <v>8.9929999999999993E-3</v>
      </c>
      <c r="O233" s="89">
        <f t="shared" si="66"/>
        <v>0</v>
      </c>
      <c r="P233" s="88">
        <v>1.125</v>
      </c>
      <c r="Q233" s="89">
        <f t="shared" si="67"/>
        <v>0</v>
      </c>
    </row>
    <row r="234" spans="1:17" ht="60" customHeight="1">
      <c r="A234" s="16"/>
      <c r="B234" s="107">
        <v>4376155</v>
      </c>
      <c r="C234" s="18">
        <v>11023</v>
      </c>
      <c r="D234" s="41" t="s">
        <v>1199</v>
      </c>
      <c r="E234" s="92">
        <v>73.188000000000002</v>
      </c>
      <c r="F234" s="18">
        <v>20</v>
      </c>
      <c r="G234" s="17">
        <v>4601532761559</v>
      </c>
      <c r="H234" s="48" t="s">
        <v>79</v>
      </c>
      <c r="I234" s="18" t="s">
        <v>60</v>
      </c>
      <c r="J234" s="59">
        <v>840</v>
      </c>
      <c r="K234" s="19"/>
      <c r="L234" s="176">
        <f>K234*F234</f>
        <v>0</v>
      </c>
      <c r="M234" s="165">
        <f>E234*F234*K234</f>
        <v>0</v>
      </c>
      <c r="N234" s="90">
        <v>2.5811750000000001E-2</v>
      </c>
      <c r="O234" s="89">
        <f>N234*K234</f>
        <v>0</v>
      </c>
      <c r="P234" s="88">
        <v>1.82</v>
      </c>
      <c r="Q234" s="89">
        <f>P234*K234</f>
        <v>0</v>
      </c>
    </row>
    <row r="235" spans="1:17" ht="60" customHeight="1">
      <c r="A235" s="16"/>
      <c r="B235" s="107">
        <v>4376177</v>
      </c>
      <c r="C235" s="18">
        <v>11023</v>
      </c>
      <c r="D235" s="41" t="s">
        <v>1198</v>
      </c>
      <c r="E235" s="92">
        <v>73.188000000000002</v>
      </c>
      <c r="F235" s="18">
        <v>20</v>
      </c>
      <c r="G235" s="17">
        <v>4601532761771</v>
      </c>
      <c r="H235" s="48" t="s">
        <v>79</v>
      </c>
      <c r="I235" s="18" t="s">
        <v>60</v>
      </c>
      <c r="J235" s="59">
        <v>840</v>
      </c>
      <c r="K235" s="19"/>
      <c r="L235" s="176">
        <f t="shared" ref="L235" si="84">K235*F235</f>
        <v>0</v>
      </c>
      <c r="M235" s="165">
        <f t="shared" ref="M235" si="85">E235*F235*K235</f>
        <v>0</v>
      </c>
      <c r="N235" s="90">
        <v>2.5811750000000001E-2</v>
      </c>
      <c r="O235" s="89">
        <f t="shared" si="66"/>
        <v>0</v>
      </c>
      <c r="P235" s="88">
        <v>1.82</v>
      </c>
      <c r="Q235" s="89">
        <f t="shared" si="67"/>
        <v>0</v>
      </c>
    </row>
    <row r="236" spans="1:17" ht="60" customHeight="1">
      <c r="A236" s="16"/>
      <c r="B236" s="18">
        <v>4351157</v>
      </c>
      <c r="C236" s="57">
        <v>11201</v>
      </c>
      <c r="D236" s="46" t="s">
        <v>1136</v>
      </c>
      <c r="E236" s="92">
        <v>156</v>
      </c>
      <c r="F236" s="18">
        <v>9</v>
      </c>
      <c r="G236" s="17">
        <v>4601532511574</v>
      </c>
      <c r="H236" s="48" t="s">
        <v>780</v>
      </c>
      <c r="I236" s="18" t="s">
        <v>60</v>
      </c>
      <c r="J236" s="17">
        <v>378</v>
      </c>
      <c r="K236" s="19"/>
      <c r="L236" s="176">
        <f t="shared" ref="L236:L237" si="86">K236*F236</f>
        <v>0</v>
      </c>
      <c r="M236" s="165">
        <f t="shared" ref="M236:M237" si="87">E236*F236*K236</f>
        <v>0</v>
      </c>
      <c r="N236" s="90">
        <v>2.5047E-2</v>
      </c>
      <c r="O236" s="89">
        <f>N236*K236</f>
        <v>0</v>
      </c>
      <c r="P236" s="88">
        <v>2.1240000000000001</v>
      </c>
      <c r="Q236" s="89">
        <f>P236*K236</f>
        <v>0</v>
      </c>
    </row>
    <row r="237" spans="1:17" ht="60" customHeight="1">
      <c r="A237" s="16"/>
      <c r="B237" s="18">
        <v>4380957</v>
      </c>
      <c r="C237" s="57">
        <v>11058</v>
      </c>
      <c r="D237" s="46" t="s">
        <v>1137</v>
      </c>
      <c r="E237" s="92">
        <v>193.34399999999999</v>
      </c>
      <c r="F237" s="18">
        <v>8</v>
      </c>
      <c r="G237" s="17">
        <v>4601532809572</v>
      </c>
      <c r="H237" s="48" t="s">
        <v>93</v>
      </c>
      <c r="I237" s="18" t="s">
        <v>40</v>
      </c>
      <c r="J237" s="18">
        <v>288</v>
      </c>
      <c r="K237" s="19"/>
      <c r="L237" s="176">
        <f t="shared" si="86"/>
        <v>0</v>
      </c>
      <c r="M237" s="165">
        <f t="shared" si="87"/>
        <v>0</v>
      </c>
      <c r="N237" s="90">
        <v>4.1066999999999999E-2</v>
      </c>
      <c r="O237" s="89">
        <f>N237*K237</f>
        <v>0</v>
      </c>
      <c r="P237" s="88">
        <v>2.2400000000000002</v>
      </c>
      <c r="Q237" s="89">
        <f>P237*K237</f>
        <v>0</v>
      </c>
    </row>
    <row r="238" spans="1:17" ht="60" customHeight="1">
      <c r="A238" s="16"/>
      <c r="B238" s="107">
        <v>4349055</v>
      </c>
      <c r="C238" s="18">
        <v>11098</v>
      </c>
      <c r="D238" s="41" t="s">
        <v>900</v>
      </c>
      <c r="E238" s="92">
        <v>54.756</v>
      </c>
      <c r="F238" s="18">
        <v>24</v>
      </c>
      <c r="G238" s="17">
        <v>4601532490558</v>
      </c>
      <c r="H238" s="48" t="s">
        <v>91</v>
      </c>
      <c r="I238" s="18" t="s">
        <v>803</v>
      </c>
      <c r="J238" s="59">
        <v>1008</v>
      </c>
      <c r="K238" s="19"/>
      <c r="L238" s="176">
        <f t="shared" ref="L238:L253" si="88">K238*F238</f>
        <v>0</v>
      </c>
      <c r="M238" s="165">
        <f t="shared" ref="M238:M253" si="89">E238*F238*K238</f>
        <v>0</v>
      </c>
      <c r="N238" s="90">
        <v>2.5047E-2</v>
      </c>
      <c r="O238" s="89">
        <f t="shared" si="66"/>
        <v>0</v>
      </c>
      <c r="P238" s="88">
        <v>1.736</v>
      </c>
      <c r="Q238" s="89">
        <f t="shared" si="67"/>
        <v>0</v>
      </c>
    </row>
    <row r="239" spans="1:17" ht="60" customHeight="1">
      <c r="A239" s="8"/>
      <c r="B239" s="108">
        <v>4349077</v>
      </c>
      <c r="C239" s="18">
        <v>11098</v>
      </c>
      <c r="D239" s="41" t="s">
        <v>901</v>
      </c>
      <c r="E239" s="92">
        <v>54.756</v>
      </c>
      <c r="F239" s="71">
        <v>24</v>
      </c>
      <c r="G239" s="17">
        <v>4601532490770</v>
      </c>
      <c r="H239" s="48" t="s">
        <v>91</v>
      </c>
      <c r="I239" s="18" t="s">
        <v>803</v>
      </c>
      <c r="J239" s="58">
        <v>1008</v>
      </c>
      <c r="K239" s="1"/>
      <c r="L239" s="176">
        <f t="shared" si="88"/>
        <v>0</v>
      </c>
      <c r="M239" s="165">
        <f t="shared" si="89"/>
        <v>0</v>
      </c>
      <c r="N239" s="90">
        <v>2.5047E-2</v>
      </c>
      <c r="O239" s="89">
        <f t="shared" si="66"/>
        <v>0</v>
      </c>
      <c r="P239" s="88">
        <v>1.736</v>
      </c>
      <c r="Q239" s="89">
        <f t="shared" si="67"/>
        <v>0</v>
      </c>
    </row>
    <row r="240" spans="1:17" ht="60" customHeight="1">
      <c r="A240" s="8"/>
      <c r="B240" s="108">
        <v>4349155</v>
      </c>
      <c r="C240" s="18">
        <v>11099</v>
      </c>
      <c r="D240" s="41" t="s">
        <v>902</v>
      </c>
      <c r="E240" s="92">
        <v>68.616</v>
      </c>
      <c r="F240" s="71">
        <v>25</v>
      </c>
      <c r="G240" s="17">
        <v>4601532491555</v>
      </c>
      <c r="H240" s="48" t="s">
        <v>85</v>
      </c>
      <c r="I240" s="18" t="s">
        <v>40</v>
      </c>
      <c r="J240" s="58">
        <v>900</v>
      </c>
      <c r="K240" s="1"/>
      <c r="L240" s="176">
        <f t="shared" si="88"/>
        <v>0</v>
      </c>
      <c r="M240" s="165">
        <f t="shared" si="89"/>
        <v>0</v>
      </c>
      <c r="N240" s="90">
        <v>4.1066999999999999E-2</v>
      </c>
      <c r="O240" s="89">
        <f t="shared" si="66"/>
        <v>0</v>
      </c>
      <c r="P240" s="88">
        <v>2.2250000000000001</v>
      </c>
      <c r="Q240" s="89">
        <f t="shared" si="67"/>
        <v>0</v>
      </c>
    </row>
    <row r="241" spans="1:17" ht="60" customHeight="1">
      <c r="A241" s="8"/>
      <c r="B241" s="108">
        <v>4349177</v>
      </c>
      <c r="C241" s="18">
        <v>11099</v>
      </c>
      <c r="D241" s="41" t="s">
        <v>903</v>
      </c>
      <c r="E241" s="92">
        <v>68.616</v>
      </c>
      <c r="F241" s="71">
        <v>25</v>
      </c>
      <c r="G241" s="17">
        <v>4601532491777</v>
      </c>
      <c r="H241" s="48" t="s">
        <v>85</v>
      </c>
      <c r="I241" s="18" t="s">
        <v>40</v>
      </c>
      <c r="J241" s="58">
        <v>900</v>
      </c>
      <c r="K241" s="1"/>
      <c r="L241" s="176">
        <f t="shared" si="88"/>
        <v>0</v>
      </c>
      <c r="M241" s="165">
        <f t="shared" si="89"/>
        <v>0</v>
      </c>
      <c r="N241" s="90">
        <v>4.1066999999999999E-2</v>
      </c>
      <c r="O241" s="89">
        <f t="shared" si="66"/>
        <v>0</v>
      </c>
      <c r="P241" s="88">
        <v>2.2250000000000001</v>
      </c>
      <c r="Q241" s="89">
        <f t="shared" si="67"/>
        <v>0</v>
      </c>
    </row>
    <row r="242" spans="1:17" ht="60" customHeight="1">
      <c r="A242" s="8"/>
      <c r="B242" s="108">
        <v>4341555</v>
      </c>
      <c r="C242" s="18">
        <v>10786</v>
      </c>
      <c r="D242" s="41" t="s">
        <v>904</v>
      </c>
      <c r="E242" s="92">
        <v>311.85599999999999</v>
      </c>
      <c r="F242" s="71">
        <v>15</v>
      </c>
      <c r="G242" s="17">
        <v>4601532415551</v>
      </c>
      <c r="H242" s="48" t="s">
        <v>87</v>
      </c>
      <c r="I242" s="18" t="s">
        <v>411</v>
      </c>
      <c r="J242" s="58">
        <v>360</v>
      </c>
      <c r="K242" s="1"/>
      <c r="L242" s="176">
        <f t="shared" si="88"/>
        <v>0</v>
      </c>
      <c r="M242" s="165">
        <f t="shared" si="89"/>
        <v>0</v>
      </c>
      <c r="N242" s="90">
        <v>6.1578399999999998E-2</v>
      </c>
      <c r="O242" s="89">
        <f t="shared" si="66"/>
        <v>0</v>
      </c>
      <c r="P242" s="88">
        <v>9.0749999999999993</v>
      </c>
      <c r="Q242" s="89">
        <f t="shared" si="67"/>
        <v>0</v>
      </c>
    </row>
    <row r="243" spans="1:17" ht="60" customHeight="1">
      <c r="A243" s="8"/>
      <c r="B243" s="108">
        <v>4341577</v>
      </c>
      <c r="C243" s="18">
        <v>10786</v>
      </c>
      <c r="D243" s="41" t="s">
        <v>905</v>
      </c>
      <c r="E243" s="92">
        <v>311.85599999999999</v>
      </c>
      <c r="F243" s="71">
        <v>15</v>
      </c>
      <c r="G243" s="17">
        <v>4601532415773</v>
      </c>
      <c r="H243" s="48" t="s">
        <v>87</v>
      </c>
      <c r="I243" s="18" t="s">
        <v>411</v>
      </c>
      <c r="J243" s="58">
        <v>360</v>
      </c>
      <c r="K243" s="1"/>
      <c r="L243" s="176">
        <f t="shared" si="88"/>
        <v>0</v>
      </c>
      <c r="M243" s="165">
        <f t="shared" si="89"/>
        <v>0</v>
      </c>
      <c r="N243" s="90">
        <v>6.1578399999999998E-2</v>
      </c>
      <c r="O243" s="89">
        <f t="shared" si="66"/>
        <v>0</v>
      </c>
      <c r="P243" s="88">
        <v>9.0749999999999993</v>
      </c>
      <c r="Q243" s="89">
        <f t="shared" si="67"/>
        <v>0</v>
      </c>
    </row>
    <row r="244" spans="1:17" ht="60" customHeight="1">
      <c r="A244" s="8"/>
      <c r="B244" s="108">
        <v>4362055</v>
      </c>
      <c r="C244" s="18">
        <v>11132</v>
      </c>
      <c r="D244" s="41" t="s">
        <v>921</v>
      </c>
      <c r="E244" s="92">
        <v>1012.14</v>
      </c>
      <c r="F244" s="71">
        <v>4</v>
      </c>
      <c r="G244" s="17">
        <v>4601532620559</v>
      </c>
      <c r="H244" s="48" t="s">
        <v>86</v>
      </c>
      <c r="I244" s="18" t="s">
        <v>426</v>
      </c>
      <c r="J244" s="9">
        <v>32</v>
      </c>
      <c r="K244" s="1"/>
      <c r="L244" s="176">
        <f t="shared" si="88"/>
        <v>0</v>
      </c>
      <c r="M244" s="165">
        <f t="shared" si="89"/>
        <v>0</v>
      </c>
      <c r="N244" s="90">
        <v>0.10528</v>
      </c>
      <c r="O244" s="89">
        <f t="shared" si="66"/>
        <v>0</v>
      </c>
      <c r="P244" s="88">
        <v>7.1579999999999995</v>
      </c>
      <c r="Q244" s="89">
        <f t="shared" si="67"/>
        <v>0</v>
      </c>
    </row>
    <row r="245" spans="1:17" ht="60" customHeight="1">
      <c r="A245" s="8"/>
      <c r="B245" s="108">
        <v>4362077</v>
      </c>
      <c r="C245" s="18">
        <v>11132</v>
      </c>
      <c r="D245" s="41" t="s">
        <v>427</v>
      </c>
      <c r="E245" s="92">
        <v>1012.14</v>
      </c>
      <c r="F245" s="71">
        <v>4</v>
      </c>
      <c r="G245" s="17">
        <v>4601532620771</v>
      </c>
      <c r="H245" s="48" t="s">
        <v>86</v>
      </c>
      <c r="I245" s="18" t="s">
        <v>426</v>
      </c>
      <c r="J245" s="9">
        <v>32</v>
      </c>
      <c r="K245" s="1"/>
      <c r="L245" s="176">
        <f t="shared" si="88"/>
        <v>0</v>
      </c>
      <c r="M245" s="165">
        <f t="shared" si="89"/>
        <v>0</v>
      </c>
      <c r="N245" s="90">
        <v>0.10528</v>
      </c>
      <c r="O245" s="89">
        <f t="shared" si="66"/>
        <v>0</v>
      </c>
      <c r="P245" s="88">
        <v>7.1579999999999995</v>
      </c>
      <c r="Q245" s="89">
        <f t="shared" si="67"/>
        <v>0</v>
      </c>
    </row>
    <row r="246" spans="1:17" ht="60" customHeight="1">
      <c r="A246" s="8"/>
      <c r="B246" s="108">
        <v>4380955</v>
      </c>
      <c r="C246" s="18">
        <v>11058</v>
      </c>
      <c r="D246" s="41" t="s">
        <v>906</v>
      </c>
      <c r="E246" s="92">
        <v>193.34399999999999</v>
      </c>
      <c r="F246" s="71">
        <v>8</v>
      </c>
      <c r="G246" s="17">
        <v>4601532809558</v>
      </c>
      <c r="H246" s="48" t="s">
        <v>93</v>
      </c>
      <c r="I246" s="18" t="s">
        <v>40</v>
      </c>
      <c r="J246" s="58">
        <v>288</v>
      </c>
      <c r="K246" s="1"/>
      <c r="L246" s="176">
        <f>K246*F246</f>
        <v>0</v>
      </c>
      <c r="M246" s="165">
        <f t="shared" si="89"/>
        <v>0</v>
      </c>
      <c r="N246" s="90">
        <v>4.1066999999999999E-2</v>
      </c>
      <c r="O246" s="89">
        <f t="shared" ref="O246:O309" si="90">N246*K246</f>
        <v>0</v>
      </c>
      <c r="P246" s="88">
        <v>2.5740000000000003</v>
      </c>
      <c r="Q246" s="89">
        <f t="shared" ref="Q246:Q309" si="91">P246*K246</f>
        <v>0</v>
      </c>
    </row>
    <row r="247" spans="1:17" ht="60" customHeight="1">
      <c r="A247" s="22"/>
      <c r="B247" s="109">
        <v>4380977</v>
      </c>
      <c r="C247" s="18">
        <v>11058</v>
      </c>
      <c r="D247" s="41" t="s">
        <v>907</v>
      </c>
      <c r="E247" s="92">
        <v>193.34399999999999</v>
      </c>
      <c r="F247" s="110">
        <v>8</v>
      </c>
      <c r="G247" s="17">
        <v>4601532809770</v>
      </c>
      <c r="H247" s="48" t="s">
        <v>93</v>
      </c>
      <c r="I247" s="18" t="s">
        <v>40</v>
      </c>
      <c r="J247" s="75">
        <v>288</v>
      </c>
      <c r="K247" s="21"/>
      <c r="L247" s="176">
        <f>K247*F247</f>
        <v>0</v>
      </c>
      <c r="M247" s="165">
        <f t="shared" si="89"/>
        <v>0</v>
      </c>
      <c r="N247" s="90">
        <v>4.1066999999999999E-2</v>
      </c>
      <c r="O247" s="89">
        <f t="shared" si="90"/>
        <v>0</v>
      </c>
      <c r="P247" s="88">
        <v>2.5740000000000003</v>
      </c>
      <c r="Q247" s="89">
        <f t="shared" si="91"/>
        <v>0</v>
      </c>
    </row>
    <row r="248" spans="1:17" ht="60" customHeight="1">
      <c r="A248" s="8"/>
      <c r="B248" s="108">
        <v>4381055</v>
      </c>
      <c r="C248" s="18">
        <v>10994</v>
      </c>
      <c r="D248" s="41" t="s">
        <v>908</v>
      </c>
      <c r="E248" s="92">
        <v>297.98399999999998</v>
      </c>
      <c r="F248" s="71">
        <v>6</v>
      </c>
      <c r="G248" s="17">
        <v>4601532810554</v>
      </c>
      <c r="H248" s="48" t="s">
        <v>88</v>
      </c>
      <c r="I248" s="18" t="s">
        <v>40</v>
      </c>
      <c r="J248" s="58">
        <v>216</v>
      </c>
      <c r="K248" s="1"/>
      <c r="L248" s="176">
        <f t="shared" si="88"/>
        <v>0</v>
      </c>
      <c r="M248" s="165">
        <f t="shared" si="89"/>
        <v>0</v>
      </c>
      <c r="N248" s="90">
        <v>4.1066999999999999E-2</v>
      </c>
      <c r="O248" s="89">
        <f t="shared" si="90"/>
        <v>0</v>
      </c>
      <c r="P248" s="88">
        <v>2.63</v>
      </c>
      <c r="Q248" s="89">
        <f t="shared" si="91"/>
        <v>0</v>
      </c>
    </row>
    <row r="249" spans="1:17" ht="60" customHeight="1">
      <c r="A249" s="8"/>
      <c r="B249" s="108">
        <v>4381077</v>
      </c>
      <c r="C249" s="18">
        <v>10994</v>
      </c>
      <c r="D249" s="41" t="s">
        <v>909</v>
      </c>
      <c r="E249" s="92">
        <v>297.98399999999998</v>
      </c>
      <c r="F249" s="71">
        <v>6</v>
      </c>
      <c r="G249" s="17">
        <v>4601532810776</v>
      </c>
      <c r="H249" s="48" t="s">
        <v>88</v>
      </c>
      <c r="I249" s="18" t="s">
        <v>40</v>
      </c>
      <c r="J249" s="58">
        <v>216</v>
      </c>
      <c r="K249" s="1"/>
      <c r="L249" s="176">
        <f t="shared" si="88"/>
        <v>0</v>
      </c>
      <c r="M249" s="165">
        <f t="shared" si="89"/>
        <v>0</v>
      </c>
      <c r="N249" s="90">
        <v>4.1066999999999999E-2</v>
      </c>
      <c r="O249" s="89">
        <f t="shared" si="90"/>
        <v>0</v>
      </c>
      <c r="P249" s="88">
        <v>2.63</v>
      </c>
      <c r="Q249" s="89">
        <f t="shared" si="91"/>
        <v>0</v>
      </c>
    </row>
    <row r="250" spans="1:17" ht="60" customHeight="1">
      <c r="A250" s="8"/>
      <c r="B250" s="108">
        <v>4381155</v>
      </c>
      <c r="C250" s="18">
        <v>10995</v>
      </c>
      <c r="D250" s="41" t="s">
        <v>910</v>
      </c>
      <c r="E250" s="92">
        <v>401.94</v>
      </c>
      <c r="F250" s="71">
        <v>8</v>
      </c>
      <c r="G250" s="17">
        <v>4601532811551</v>
      </c>
      <c r="H250" s="48" t="s">
        <v>92</v>
      </c>
      <c r="I250" s="18" t="s">
        <v>934</v>
      </c>
      <c r="J250" s="58">
        <v>128</v>
      </c>
      <c r="K250" s="1"/>
      <c r="L250" s="176">
        <f t="shared" si="88"/>
        <v>0</v>
      </c>
      <c r="M250" s="165">
        <f t="shared" si="89"/>
        <v>0</v>
      </c>
      <c r="N250" s="90">
        <v>7.0356000000000002E-2</v>
      </c>
      <c r="O250" s="89">
        <f t="shared" si="90"/>
        <v>0</v>
      </c>
      <c r="P250" s="88">
        <v>4.1120000000000001</v>
      </c>
      <c r="Q250" s="89">
        <f t="shared" si="91"/>
        <v>0</v>
      </c>
    </row>
    <row r="251" spans="1:17" ht="60" customHeight="1">
      <c r="A251" s="8"/>
      <c r="B251" s="108">
        <v>4381177</v>
      </c>
      <c r="C251" s="18">
        <v>10995</v>
      </c>
      <c r="D251" s="41" t="s">
        <v>911</v>
      </c>
      <c r="E251" s="92">
        <v>401.94</v>
      </c>
      <c r="F251" s="71">
        <v>8</v>
      </c>
      <c r="G251" s="17">
        <v>4601532811773</v>
      </c>
      <c r="H251" s="48" t="s">
        <v>92</v>
      </c>
      <c r="I251" s="18" t="s">
        <v>934</v>
      </c>
      <c r="J251" s="58">
        <v>128</v>
      </c>
      <c r="K251" s="1"/>
      <c r="L251" s="176">
        <f t="shared" si="88"/>
        <v>0</v>
      </c>
      <c r="M251" s="165">
        <f t="shared" si="89"/>
        <v>0</v>
      </c>
      <c r="N251" s="90">
        <v>7.0356000000000002E-2</v>
      </c>
      <c r="O251" s="89">
        <f t="shared" si="90"/>
        <v>0</v>
      </c>
      <c r="P251" s="88">
        <v>4.1120000000000001</v>
      </c>
      <c r="Q251" s="89">
        <f t="shared" si="91"/>
        <v>0</v>
      </c>
    </row>
    <row r="252" spans="1:17" ht="60" customHeight="1">
      <c r="A252" s="8"/>
      <c r="B252" s="108">
        <v>4348055</v>
      </c>
      <c r="C252" s="18">
        <v>10998</v>
      </c>
      <c r="D252" s="41" t="s">
        <v>912</v>
      </c>
      <c r="E252" s="92">
        <v>817.74</v>
      </c>
      <c r="F252" s="71">
        <v>3</v>
      </c>
      <c r="G252" s="17">
        <v>4601532480559</v>
      </c>
      <c r="H252" s="48" t="s">
        <v>89</v>
      </c>
      <c r="I252" s="18" t="s">
        <v>403</v>
      </c>
      <c r="J252" s="58">
        <v>36</v>
      </c>
      <c r="K252" s="1"/>
      <c r="L252" s="176">
        <f t="shared" si="88"/>
        <v>0</v>
      </c>
      <c r="M252" s="165">
        <f t="shared" si="89"/>
        <v>0</v>
      </c>
      <c r="N252" s="90">
        <v>8.6111999999999994E-2</v>
      </c>
      <c r="O252" s="89">
        <f t="shared" si="90"/>
        <v>0</v>
      </c>
      <c r="P252" s="88">
        <v>4.3579999999999997</v>
      </c>
      <c r="Q252" s="89">
        <f t="shared" si="91"/>
        <v>0</v>
      </c>
    </row>
    <row r="253" spans="1:17" ht="60" customHeight="1">
      <c r="A253" s="8"/>
      <c r="B253" s="108">
        <v>4348077</v>
      </c>
      <c r="C253" s="18">
        <v>10998</v>
      </c>
      <c r="D253" s="41" t="s">
        <v>913</v>
      </c>
      <c r="E253" s="92">
        <v>817.74</v>
      </c>
      <c r="F253" s="71">
        <v>3</v>
      </c>
      <c r="G253" s="17">
        <v>4601532480771</v>
      </c>
      <c r="H253" s="48" t="s">
        <v>89</v>
      </c>
      <c r="I253" s="18" t="s">
        <v>403</v>
      </c>
      <c r="J253" s="58">
        <v>36</v>
      </c>
      <c r="K253" s="1"/>
      <c r="L253" s="176">
        <f t="shared" si="88"/>
        <v>0</v>
      </c>
      <c r="M253" s="165">
        <f t="shared" si="89"/>
        <v>0</v>
      </c>
      <c r="N253" s="90">
        <v>8.6111999999999994E-2</v>
      </c>
      <c r="O253" s="89">
        <f t="shared" si="90"/>
        <v>0</v>
      </c>
      <c r="P253" s="88">
        <v>4.3579999999999997</v>
      </c>
      <c r="Q253" s="89">
        <f t="shared" si="91"/>
        <v>0</v>
      </c>
    </row>
    <row r="254" spans="1:17" ht="22.15" customHeight="1">
      <c r="A254" s="25"/>
      <c r="B254" s="111"/>
      <c r="C254" s="111"/>
      <c r="D254" s="139" t="s">
        <v>42</v>
      </c>
      <c r="E254" s="112">
        <v>0</v>
      </c>
      <c r="F254" s="111"/>
      <c r="G254" s="111"/>
      <c r="H254" s="113"/>
      <c r="I254" s="113"/>
      <c r="J254" s="76"/>
      <c r="K254" s="26"/>
      <c r="L254" s="182"/>
      <c r="M254" s="169"/>
      <c r="N254" s="26"/>
      <c r="O254" s="26"/>
      <c r="P254" s="26"/>
      <c r="Q254" s="26"/>
    </row>
    <row r="255" spans="1:17" ht="22.15" customHeight="1">
      <c r="A255" s="23"/>
      <c r="B255" s="114"/>
      <c r="C255" s="114"/>
      <c r="D255" s="134" t="s">
        <v>47</v>
      </c>
      <c r="E255" s="115">
        <v>0</v>
      </c>
      <c r="F255" s="116"/>
      <c r="G255" s="116"/>
      <c r="H255" s="117"/>
      <c r="I255" s="117"/>
      <c r="J255" s="77"/>
      <c r="K255" s="118"/>
      <c r="L255" s="183"/>
      <c r="M255" s="170"/>
      <c r="N255" s="118"/>
      <c r="O255" s="118"/>
      <c r="P255" s="118"/>
      <c r="Q255" s="118"/>
    </row>
    <row r="256" spans="1:17" ht="60" customHeight="1">
      <c r="A256" s="8"/>
      <c r="B256" s="60">
        <v>4311000</v>
      </c>
      <c r="C256" s="18">
        <v>11164</v>
      </c>
      <c r="D256" s="41" t="s">
        <v>475</v>
      </c>
      <c r="E256" s="92">
        <v>63.923999999999999</v>
      </c>
      <c r="F256" s="71">
        <v>20</v>
      </c>
      <c r="G256" s="17">
        <v>4601532001105</v>
      </c>
      <c r="H256" s="48" t="s">
        <v>94</v>
      </c>
      <c r="I256" s="18" t="s">
        <v>803</v>
      </c>
      <c r="J256" s="9">
        <v>840</v>
      </c>
      <c r="K256" s="1"/>
      <c r="L256" s="176">
        <f>K256*F256</f>
        <v>0</v>
      </c>
      <c r="M256" s="165">
        <f>E256*F256*K256</f>
        <v>0</v>
      </c>
      <c r="N256" s="90">
        <v>2.5047E-2</v>
      </c>
      <c r="O256" s="89">
        <f t="shared" si="90"/>
        <v>0</v>
      </c>
      <c r="P256" s="88">
        <v>2.06</v>
      </c>
      <c r="Q256" s="89">
        <f t="shared" si="91"/>
        <v>0</v>
      </c>
    </row>
    <row r="257" spans="1:17" ht="22.15" customHeight="1">
      <c r="A257" s="27"/>
      <c r="B257" s="119"/>
      <c r="C257" s="119"/>
      <c r="D257" s="134" t="s">
        <v>43</v>
      </c>
      <c r="E257" s="115">
        <v>0</v>
      </c>
      <c r="F257" s="116"/>
      <c r="G257" s="116"/>
      <c r="H257" s="117"/>
      <c r="I257" s="117"/>
      <c r="J257" s="77"/>
      <c r="K257" s="120"/>
      <c r="L257" s="184"/>
      <c r="M257" s="123"/>
      <c r="N257" s="120"/>
      <c r="O257" s="120"/>
      <c r="P257" s="120"/>
      <c r="Q257" s="120"/>
    </row>
    <row r="258" spans="1:17" ht="60" customHeight="1">
      <c r="A258" s="8"/>
      <c r="B258" s="61">
        <v>4352600</v>
      </c>
      <c r="C258" s="18">
        <v>10961</v>
      </c>
      <c r="D258" s="41" t="s">
        <v>460</v>
      </c>
      <c r="E258" s="92">
        <v>426.3</v>
      </c>
      <c r="F258" s="71">
        <v>6</v>
      </c>
      <c r="G258" s="17">
        <v>4601532005264</v>
      </c>
      <c r="H258" s="48" t="s">
        <v>95</v>
      </c>
      <c r="I258" s="18" t="s">
        <v>939</v>
      </c>
      <c r="J258" s="58">
        <v>60</v>
      </c>
      <c r="K258" s="1"/>
      <c r="L258" s="176">
        <f t="shared" ref="L258:L268" si="92">K258*F258</f>
        <v>0</v>
      </c>
      <c r="M258" s="165">
        <f t="shared" ref="M258:M268" si="93">E258*F258*K258</f>
        <v>0</v>
      </c>
      <c r="N258" s="90">
        <v>8.5000000000000006E-2</v>
      </c>
      <c r="O258" s="89">
        <f t="shared" si="90"/>
        <v>0</v>
      </c>
      <c r="P258" s="88">
        <v>7.44</v>
      </c>
      <c r="Q258" s="89">
        <f t="shared" si="91"/>
        <v>0</v>
      </c>
    </row>
    <row r="259" spans="1:17" ht="60" customHeight="1">
      <c r="A259" s="8"/>
      <c r="B259" s="61">
        <v>4342600</v>
      </c>
      <c r="C259" s="18">
        <v>10867</v>
      </c>
      <c r="D259" s="41" t="s">
        <v>461</v>
      </c>
      <c r="E259" s="92">
        <v>350.988</v>
      </c>
      <c r="F259" s="71">
        <v>8</v>
      </c>
      <c r="G259" s="17">
        <v>4601532004267</v>
      </c>
      <c r="H259" s="48" t="s">
        <v>96</v>
      </c>
      <c r="I259" s="18" t="s">
        <v>933</v>
      </c>
      <c r="J259" s="58">
        <v>80</v>
      </c>
      <c r="K259" s="1"/>
      <c r="L259" s="176">
        <f t="shared" si="92"/>
        <v>0</v>
      </c>
      <c r="M259" s="165">
        <f t="shared" si="93"/>
        <v>0</v>
      </c>
      <c r="N259" s="90">
        <v>0.11776</v>
      </c>
      <c r="O259" s="89">
        <f t="shared" si="90"/>
        <v>0</v>
      </c>
      <c r="P259" s="88">
        <v>7.6959999999999997</v>
      </c>
      <c r="Q259" s="89">
        <f t="shared" si="91"/>
        <v>0</v>
      </c>
    </row>
    <row r="260" spans="1:17" ht="60" customHeight="1">
      <c r="A260" s="8"/>
      <c r="B260" s="61">
        <v>4342601</v>
      </c>
      <c r="C260" s="18">
        <v>10867</v>
      </c>
      <c r="D260" s="41" t="s">
        <v>462</v>
      </c>
      <c r="E260" s="92">
        <v>393.15600000000001</v>
      </c>
      <c r="F260" s="71">
        <v>8</v>
      </c>
      <c r="G260" s="17">
        <v>4601532426014</v>
      </c>
      <c r="H260" s="48" t="s">
        <v>96</v>
      </c>
      <c r="I260" s="18" t="s">
        <v>933</v>
      </c>
      <c r="J260" s="58">
        <v>80</v>
      </c>
      <c r="K260" s="1"/>
      <c r="L260" s="176">
        <f t="shared" si="92"/>
        <v>0</v>
      </c>
      <c r="M260" s="165">
        <f t="shared" si="93"/>
        <v>0</v>
      </c>
      <c r="N260" s="90">
        <v>0.11776</v>
      </c>
      <c r="O260" s="89">
        <f t="shared" si="90"/>
        <v>0</v>
      </c>
      <c r="P260" s="88">
        <v>7.6959999999999997</v>
      </c>
      <c r="Q260" s="89">
        <f t="shared" si="91"/>
        <v>0</v>
      </c>
    </row>
    <row r="261" spans="1:17" ht="60" customHeight="1">
      <c r="A261" s="8"/>
      <c r="B261" s="61">
        <v>4322600</v>
      </c>
      <c r="C261" s="18">
        <v>10856</v>
      </c>
      <c r="D261" s="41" t="s">
        <v>504</v>
      </c>
      <c r="E261" s="92">
        <v>162.036</v>
      </c>
      <c r="F261" s="71">
        <v>10</v>
      </c>
      <c r="G261" s="17">
        <v>4601532002263</v>
      </c>
      <c r="H261" s="48" t="s">
        <v>97</v>
      </c>
      <c r="I261" s="18" t="s">
        <v>947</v>
      </c>
      <c r="J261" s="58">
        <v>100</v>
      </c>
      <c r="K261" s="1"/>
      <c r="L261" s="176">
        <f t="shared" si="92"/>
        <v>0</v>
      </c>
      <c r="M261" s="165">
        <f t="shared" si="93"/>
        <v>0</v>
      </c>
      <c r="N261" s="90">
        <v>8.6884000000000003E-2</v>
      </c>
      <c r="O261" s="89">
        <f t="shared" si="90"/>
        <v>0</v>
      </c>
      <c r="P261" s="88">
        <v>3.42</v>
      </c>
      <c r="Q261" s="89">
        <f t="shared" si="91"/>
        <v>0</v>
      </c>
    </row>
    <row r="262" spans="1:17" ht="60" customHeight="1">
      <c r="A262" s="8"/>
      <c r="B262" s="61">
        <v>4316500</v>
      </c>
      <c r="C262" s="18">
        <v>10612</v>
      </c>
      <c r="D262" s="41" t="s">
        <v>505</v>
      </c>
      <c r="E262" s="92">
        <v>100.15199999999999</v>
      </c>
      <c r="F262" s="71">
        <v>15</v>
      </c>
      <c r="G262" s="17">
        <v>4601532106121</v>
      </c>
      <c r="H262" s="48" t="s">
        <v>98</v>
      </c>
      <c r="I262" s="18" t="s">
        <v>69</v>
      </c>
      <c r="J262" s="58">
        <v>1080</v>
      </c>
      <c r="K262" s="1"/>
      <c r="L262" s="176">
        <f t="shared" si="92"/>
        <v>0</v>
      </c>
      <c r="M262" s="165">
        <f t="shared" si="93"/>
        <v>0</v>
      </c>
      <c r="N262" s="90">
        <v>3.6456000000000002E-2</v>
      </c>
      <c r="O262" s="89">
        <f t="shared" si="90"/>
        <v>0</v>
      </c>
      <c r="P262" s="88">
        <v>4.0199999999999996</v>
      </c>
      <c r="Q262" s="89">
        <f t="shared" si="91"/>
        <v>0</v>
      </c>
    </row>
    <row r="263" spans="1:17" ht="60" customHeight="1">
      <c r="A263" s="8"/>
      <c r="B263" s="61">
        <v>4317400</v>
      </c>
      <c r="C263" s="18">
        <v>11088</v>
      </c>
      <c r="D263" s="41" t="s">
        <v>506</v>
      </c>
      <c r="E263" s="92">
        <v>159.25200000000001</v>
      </c>
      <c r="F263" s="71">
        <v>14</v>
      </c>
      <c r="G263" s="17">
        <v>4601532001747</v>
      </c>
      <c r="H263" s="48" t="s">
        <v>99</v>
      </c>
      <c r="I263" s="18" t="s">
        <v>59</v>
      </c>
      <c r="J263" s="58">
        <v>336</v>
      </c>
      <c r="K263" s="1"/>
      <c r="L263" s="176">
        <f t="shared" si="92"/>
        <v>0</v>
      </c>
      <c r="M263" s="165">
        <f t="shared" si="93"/>
        <v>0</v>
      </c>
      <c r="N263" s="90">
        <v>6.1578399999999998E-2</v>
      </c>
      <c r="O263" s="89">
        <f t="shared" si="90"/>
        <v>0</v>
      </c>
      <c r="P263" s="88">
        <v>5.7519999999999998</v>
      </c>
      <c r="Q263" s="89">
        <f t="shared" si="91"/>
        <v>0</v>
      </c>
    </row>
    <row r="264" spans="1:17" ht="60" customHeight="1">
      <c r="A264" s="8"/>
      <c r="B264" s="61">
        <v>4317300</v>
      </c>
      <c r="C264" s="18">
        <v>10863</v>
      </c>
      <c r="D264" s="41" t="s">
        <v>508</v>
      </c>
      <c r="E264" s="92">
        <v>86.087999999999994</v>
      </c>
      <c r="F264" s="71">
        <v>30</v>
      </c>
      <c r="G264" s="17">
        <v>4601532001730</v>
      </c>
      <c r="H264" s="48" t="s">
        <v>100</v>
      </c>
      <c r="I264" s="18" t="s">
        <v>411</v>
      </c>
      <c r="J264" s="58">
        <v>720</v>
      </c>
      <c r="K264" s="1"/>
      <c r="L264" s="176">
        <f t="shared" si="92"/>
        <v>0</v>
      </c>
      <c r="M264" s="165">
        <f t="shared" si="93"/>
        <v>0</v>
      </c>
      <c r="N264" s="90">
        <v>6.1578399999999998E-2</v>
      </c>
      <c r="O264" s="89">
        <f t="shared" si="90"/>
        <v>0</v>
      </c>
      <c r="P264" s="88">
        <v>7.4099999999999993</v>
      </c>
      <c r="Q264" s="89">
        <f t="shared" si="91"/>
        <v>0</v>
      </c>
    </row>
    <row r="265" spans="1:17" ht="60" customHeight="1">
      <c r="A265" s="8"/>
      <c r="B265" s="61">
        <v>4311800</v>
      </c>
      <c r="C265" s="18">
        <v>10770</v>
      </c>
      <c r="D265" s="41" t="s">
        <v>507</v>
      </c>
      <c r="E265" s="92">
        <v>96.468000000000004</v>
      </c>
      <c r="F265" s="71">
        <v>12</v>
      </c>
      <c r="G265" s="17">
        <v>4601532001181</v>
      </c>
      <c r="H265" s="48" t="s">
        <v>101</v>
      </c>
      <c r="I265" s="18" t="s">
        <v>803</v>
      </c>
      <c r="J265" s="58">
        <v>504</v>
      </c>
      <c r="K265" s="1"/>
      <c r="L265" s="176">
        <f t="shared" si="92"/>
        <v>0</v>
      </c>
      <c r="M265" s="165">
        <f t="shared" si="93"/>
        <v>0</v>
      </c>
      <c r="N265" s="90">
        <v>2.5047E-2</v>
      </c>
      <c r="O265" s="89">
        <f t="shared" si="90"/>
        <v>0</v>
      </c>
      <c r="P265" s="88">
        <v>3.38</v>
      </c>
      <c r="Q265" s="89">
        <f t="shared" si="91"/>
        <v>0</v>
      </c>
    </row>
    <row r="266" spans="1:17" ht="60" customHeight="1">
      <c r="A266" s="8"/>
      <c r="B266" s="61">
        <v>4351400</v>
      </c>
      <c r="C266" s="18">
        <v>10950</v>
      </c>
      <c r="D266" s="41" t="s">
        <v>666</v>
      </c>
      <c r="E266" s="92">
        <v>77.219999999999985</v>
      </c>
      <c r="F266" s="71">
        <v>12</v>
      </c>
      <c r="G266" s="17">
        <v>4601532005141</v>
      </c>
      <c r="H266" s="48" t="s">
        <v>102</v>
      </c>
      <c r="I266" s="18" t="s">
        <v>40</v>
      </c>
      <c r="J266" s="58">
        <v>432</v>
      </c>
      <c r="K266" s="1"/>
      <c r="L266" s="176">
        <f t="shared" si="92"/>
        <v>0</v>
      </c>
      <c r="M266" s="165">
        <f t="shared" si="93"/>
        <v>0</v>
      </c>
      <c r="N266" s="90">
        <v>4.1066999999999999E-2</v>
      </c>
      <c r="O266" s="89">
        <f t="shared" si="90"/>
        <v>0</v>
      </c>
      <c r="P266" s="88">
        <v>2.63</v>
      </c>
      <c r="Q266" s="89">
        <f t="shared" si="91"/>
        <v>0</v>
      </c>
    </row>
    <row r="267" spans="1:17" ht="60" customHeight="1">
      <c r="A267" s="8"/>
      <c r="B267" s="61">
        <v>4311700</v>
      </c>
      <c r="C267" s="18">
        <v>10791</v>
      </c>
      <c r="D267" s="41" t="s">
        <v>694</v>
      </c>
      <c r="E267" s="92">
        <v>238.76399999999998</v>
      </c>
      <c r="F267" s="71">
        <v>4</v>
      </c>
      <c r="G267" s="17">
        <v>4601532001174</v>
      </c>
      <c r="H267" s="48" t="s">
        <v>103</v>
      </c>
      <c r="I267" s="18" t="s">
        <v>59</v>
      </c>
      <c r="J267" s="58">
        <v>80</v>
      </c>
      <c r="K267" s="1"/>
      <c r="L267" s="176">
        <f t="shared" si="92"/>
        <v>0</v>
      </c>
      <c r="M267" s="165">
        <f t="shared" si="93"/>
        <v>0</v>
      </c>
      <c r="N267" s="90">
        <v>7.7376E-2</v>
      </c>
      <c r="O267" s="89">
        <f t="shared" si="90"/>
        <v>0</v>
      </c>
      <c r="P267" s="88">
        <v>2.5072000000000001</v>
      </c>
      <c r="Q267" s="89">
        <f t="shared" si="91"/>
        <v>0</v>
      </c>
    </row>
    <row r="268" spans="1:17" ht="60" customHeight="1">
      <c r="A268" s="8"/>
      <c r="B268" s="61">
        <v>4313800</v>
      </c>
      <c r="C268" s="18">
        <v>10802</v>
      </c>
      <c r="D268" s="41" t="s">
        <v>707</v>
      </c>
      <c r="E268" s="92">
        <v>252.64799999999997</v>
      </c>
      <c r="F268" s="71">
        <v>9</v>
      </c>
      <c r="G268" s="17">
        <v>4601532001389</v>
      </c>
      <c r="H268" s="48" t="s">
        <v>104</v>
      </c>
      <c r="I268" s="18" t="s">
        <v>483</v>
      </c>
      <c r="J268" s="58">
        <v>135</v>
      </c>
      <c r="K268" s="1"/>
      <c r="L268" s="176">
        <f t="shared" si="92"/>
        <v>0</v>
      </c>
      <c r="M268" s="165">
        <f t="shared" si="93"/>
        <v>0</v>
      </c>
      <c r="N268" s="90">
        <v>9.7919999999999993E-2</v>
      </c>
      <c r="O268" s="89">
        <f t="shared" si="90"/>
        <v>0</v>
      </c>
      <c r="P268" s="88">
        <v>4.5090000000000003</v>
      </c>
      <c r="Q268" s="89">
        <f t="shared" si="91"/>
        <v>0</v>
      </c>
    </row>
    <row r="269" spans="1:17" ht="22.15" customHeight="1">
      <c r="A269" s="28"/>
      <c r="B269" s="119"/>
      <c r="C269" s="119"/>
      <c r="D269" s="134" t="s">
        <v>44</v>
      </c>
      <c r="E269" s="121">
        <v>0</v>
      </c>
      <c r="F269" s="122"/>
      <c r="G269" s="122"/>
      <c r="H269" s="122"/>
      <c r="I269" s="122"/>
      <c r="J269" s="78"/>
      <c r="K269" s="122"/>
      <c r="L269" s="185"/>
      <c r="M269" s="121"/>
      <c r="N269" s="122"/>
      <c r="O269" s="122"/>
      <c r="P269" s="122"/>
      <c r="Q269" s="122"/>
    </row>
    <row r="270" spans="1:17" ht="60" customHeight="1">
      <c r="A270" s="16"/>
      <c r="B270" s="62">
        <v>4350001</v>
      </c>
      <c r="C270" s="18">
        <v>11176</v>
      </c>
      <c r="D270" s="41" t="s">
        <v>413</v>
      </c>
      <c r="E270" s="92">
        <v>659.01599999999996</v>
      </c>
      <c r="F270" s="18">
        <v>6</v>
      </c>
      <c r="G270" s="17">
        <v>4601532500011</v>
      </c>
      <c r="H270" s="48" t="s">
        <v>72</v>
      </c>
      <c r="I270" s="18" t="s">
        <v>414</v>
      </c>
      <c r="J270" s="18">
        <v>72</v>
      </c>
      <c r="K270" s="19"/>
      <c r="L270" s="176">
        <f t="shared" ref="L270:L288" si="94">K270*F270</f>
        <v>0</v>
      </c>
      <c r="M270" s="165">
        <f t="shared" ref="M270:M288" si="95">E270*F270*K270</f>
        <v>0</v>
      </c>
      <c r="N270" s="90">
        <v>0.119064</v>
      </c>
      <c r="O270" s="89">
        <f t="shared" si="90"/>
        <v>0</v>
      </c>
      <c r="P270" s="88">
        <v>8.1660000000000004</v>
      </c>
      <c r="Q270" s="89">
        <f t="shared" si="91"/>
        <v>0</v>
      </c>
    </row>
    <row r="271" spans="1:17" ht="60" customHeight="1">
      <c r="A271" s="16"/>
      <c r="B271" s="62">
        <v>4350803</v>
      </c>
      <c r="C271" s="18">
        <v>11226</v>
      </c>
      <c r="D271" s="41" t="s">
        <v>415</v>
      </c>
      <c r="E271" s="92">
        <v>451.37999999999994</v>
      </c>
      <c r="F271" s="18">
        <v>4</v>
      </c>
      <c r="G271" s="17">
        <v>4601532508031</v>
      </c>
      <c r="H271" s="48" t="s">
        <v>73</v>
      </c>
      <c r="I271" s="18" t="s">
        <v>483</v>
      </c>
      <c r="J271" s="18">
        <v>48</v>
      </c>
      <c r="K271" s="19"/>
      <c r="L271" s="176">
        <f t="shared" si="94"/>
        <v>0</v>
      </c>
      <c r="M271" s="165">
        <f t="shared" si="95"/>
        <v>0</v>
      </c>
      <c r="N271" s="90">
        <v>0.11232</v>
      </c>
      <c r="O271" s="89">
        <f t="shared" si="90"/>
        <v>0</v>
      </c>
      <c r="P271" s="88">
        <v>5.4169999999999998</v>
      </c>
      <c r="Q271" s="89">
        <f t="shared" si="91"/>
        <v>0</v>
      </c>
    </row>
    <row r="272" spans="1:17" ht="60" customHeight="1">
      <c r="A272" s="16"/>
      <c r="B272" s="63">
        <v>4323500</v>
      </c>
      <c r="C272" s="18">
        <v>7242</v>
      </c>
      <c r="D272" s="41" t="s">
        <v>488</v>
      </c>
      <c r="E272" s="92">
        <v>14.064</v>
      </c>
      <c r="F272" s="18">
        <v>100</v>
      </c>
      <c r="G272" s="17">
        <v>4601532072426</v>
      </c>
      <c r="H272" s="48" t="s">
        <v>105</v>
      </c>
      <c r="I272" s="18" t="s">
        <v>40</v>
      </c>
      <c r="J272" s="59">
        <v>3600</v>
      </c>
      <c r="K272" s="19"/>
      <c r="L272" s="176">
        <f t="shared" si="94"/>
        <v>0</v>
      </c>
      <c r="M272" s="165">
        <f t="shared" si="95"/>
        <v>0</v>
      </c>
      <c r="N272" s="90">
        <v>4.1066999999999999E-2</v>
      </c>
      <c r="O272" s="89">
        <f t="shared" si="90"/>
        <v>0</v>
      </c>
      <c r="P272" s="88">
        <v>4.4499999999999993</v>
      </c>
      <c r="Q272" s="89">
        <f t="shared" si="91"/>
        <v>0</v>
      </c>
    </row>
    <row r="273" spans="1:17" ht="60" customHeight="1">
      <c r="A273" s="8"/>
      <c r="B273" s="61">
        <v>4323100</v>
      </c>
      <c r="C273" s="18">
        <v>10844</v>
      </c>
      <c r="D273" s="41" t="s">
        <v>489</v>
      </c>
      <c r="E273" s="92">
        <v>14.495999999999999</v>
      </c>
      <c r="F273" s="71">
        <v>64</v>
      </c>
      <c r="G273" s="17">
        <v>4601532002317</v>
      </c>
      <c r="H273" s="48" t="s">
        <v>106</v>
      </c>
      <c r="I273" s="18" t="s">
        <v>40</v>
      </c>
      <c r="J273" s="58">
        <v>2304</v>
      </c>
      <c r="K273" s="1"/>
      <c r="L273" s="176">
        <f t="shared" si="94"/>
        <v>0</v>
      </c>
      <c r="M273" s="165">
        <f t="shared" si="95"/>
        <v>0</v>
      </c>
      <c r="N273" s="90">
        <v>4.1066999999999999E-2</v>
      </c>
      <c r="O273" s="89">
        <f t="shared" si="90"/>
        <v>0</v>
      </c>
      <c r="P273" s="88">
        <v>3.23</v>
      </c>
      <c r="Q273" s="89">
        <f t="shared" si="91"/>
        <v>0</v>
      </c>
    </row>
    <row r="274" spans="1:17" ht="60" customHeight="1">
      <c r="A274" s="8"/>
      <c r="B274" s="61">
        <v>4327500</v>
      </c>
      <c r="C274" s="18">
        <v>10815</v>
      </c>
      <c r="D274" s="41" t="s">
        <v>490</v>
      </c>
      <c r="E274" s="92">
        <v>59.531999999999996</v>
      </c>
      <c r="F274" s="71">
        <v>18</v>
      </c>
      <c r="G274" s="17">
        <v>4601532002751</v>
      </c>
      <c r="H274" s="48" t="s">
        <v>109</v>
      </c>
      <c r="I274" s="18" t="s">
        <v>803</v>
      </c>
      <c r="J274" s="58">
        <v>756</v>
      </c>
      <c r="K274" s="1"/>
      <c r="L274" s="176">
        <f t="shared" si="94"/>
        <v>0</v>
      </c>
      <c r="M274" s="165">
        <f t="shared" si="95"/>
        <v>0</v>
      </c>
      <c r="N274" s="90">
        <v>2.5047E-2</v>
      </c>
      <c r="O274" s="89">
        <f t="shared" si="90"/>
        <v>0</v>
      </c>
      <c r="P274" s="88">
        <v>3.38</v>
      </c>
      <c r="Q274" s="89">
        <f t="shared" si="91"/>
        <v>0</v>
      </c>
    </row>
    <row r="275" spans="1:17" ht="60" customHeight="1">
      <c r="A275" s="8"/>
      <c r="B275" s="61">
        <v>4323600</v>
      </c>
      <c r="C275" s="18">
        <v>10842</v>
      </c>
      <c r="D275" s="41" t="s">
        <v>491</v>
      </c>
      <c r="E275" s="92">
        <v>38.484000000000002</v>
      </c>
      <c r="F275" s="71">
        <v>32</v>
      </c>
      <c r="G275" s="17">
        <v>4601532002362</v>
      </c>
      <c r="H275" s="48" t="s">
        <v>107</v>
      </c>
      <c r="I275" s="18" t="s">
        <v>40</v>
      </c>
      <c r="J275" s="58">
        <v>1152</v>
      </c>
      <c r="K275" s="1"/>
      <c r="L275" s="176">
        <f t="shared" si="94"/>
        <v>0</v>
      </c>
      <c r="M275" s="165">
        <f t="shared" si="95"/>
        <v>0</v>
      </c>
      <c r="N275" s="90">
        <v>4.1066999999999999E-2</v>
      </c>
      <c r="O275" s="89">
        <f t="shared" si="90"/>
        <v>0</v>
      </c>
      <c r="P275" s="88">
        <v>3.6139999999999999</v>
      </c>
      <c r="Q275" s="89">
        <f t="shared" si="91"/>
        <v>0</v>
      </c>
    </row>
    <row r="276" spans="1:17" ht="60" customHeight="1">
      <c r="A276" s="8"/>
      <c r="B276" s="61">
        <v>4323700</v>
      </c>
      <c r="C276" s="18">
        <v>10843</v>
      </c>
      <c r="D276" s="41" t="s">
        <v>492</v>
      </c>
      <c r="E276" s="92">
        <v>44.963999999999999</v>
      </c>
      <c r="F276" s="71">
        <v>26</v>
      </c>
      <c r="G276" s="17">
        <v>4601532002379</v>
      </c>
      <c r="H276" s="48" t="s">
        <v>108</v>
      </c>
      <c r="I276" s="18" t="s">
        <v>40</v>
      </c>
      <c r="J276" s="58">
        <v>936</v>
      </c>
      <c r="K276" s="1"/>
      <c r="L276" s="176">
        <f t="shared" si="94"/>
        <v>0</v>
      </c>
      <c r="M276" s="165">
        <f t="shared" si="95"/>
        <v>0</v>
      </c>
      <c r="N276" s="90">
        <v>4.1066999999999999E-2</v>
      </c>
      <c r="O276" s="89">
        <f t="shared" si="90"/>
        <v>0</v>
      </c>
      <c r="P276" s="88">
        <v>3.3140000000000001</v>
      </c>
      <c r="Q276" s="89">
        <f t="shared" si="91"/>
        <v>0</v>
      </c>
    </row>
    <row r="277" spans="1:17" ht="60" customHeight="1">
      <c r="A277" s="8"/>
      <c r="B277" s="61">
        <v>4336000</v>
      </c>
      <c r="C277" s="18">
        <v>10568</v>
      </c>
      <c r="D277" s="41" t="s">
        <v>564</v>
      </c>
      <c r="E277" s="92">
        <v>490.464</v>
      </c>
      <c r="F277" s="71">
        <v>2</v>
      </c>
      <c r="G277" s="17">
        <v>4601532003604</v>
      </c>
      <c r="H277" s="48" t="s">
        <v>110</v>
      </c>
      <c r="I277" s="18" t="s">
        <v>934</v>
      </c>
      <c r="J277" s="58">
        <v>32</v>
      </c>
      <c r="K277" s="1"/>
      <c r="L277" s="176">
        <f t="shared" si="94"/>
        <v>0</v>
      </c>
      <c r="M277" s="165">
        <f t="shared" si="95"/>
        <v>0</v>
      </c>
      <c r="N277" s="90">
        <v>7.0356000000000002E-2</v>
      </c>
      <c r="O277" s="89">
        <f t="shared" si="90"/>
        <v>0</v>
      </c>
      <c r="P277" s="88">
        <v>2.4273600000000002</v>
      </c>
      <c r="Q277" s="89">
        <f t="shared" si="91"/>
        <v>0</v>
      </c>
    </row>
    <row r="278" spans="1:17" ht="60" customHeight="1">
      <c r="A278" s="8"/>
      <c r="B278" s="61">
        <v>4346000</v>
      </c>
      <c r="C278" s="18">
        <v>10830</v>
      </c>
      <c r="D278" s="41" t="s">
        <v>565</v>
      </c>
      <c r="E278" s="92">
        <v>577.89599999999996</v>
      </c>
      <c r="F278" s="71">
        <v>2</v>
      </c>
      <c r="G278" s="17">
        <v>4601532004601</v>
      </c>
      <c r="H278" s="48" t="s">
        <v>111</v>
      </c>
      <c r="I278" s="18" t="s">
        <v>934</v>
      </c>
      <c r="J278" s="58">
        <v>32</v>
      </c>
      <c r="K278" s="1"/>
      <c r="L278" s="176">
        <f t="shared" si="94"/>
        <v>0</v>
      </c>
      <c r="M278" s="165">
        <f t="shared" si="95"/>
        <v>0</v>
      </c>
      <c r="N278" s="90">
        <v>7.0356000000000002E-2</v>
      </c>
      <c r="O278" s="89">
        <f t="shared" si="90"/>
        <v>0</v>
      </c>
      <c r="P278" s="88">
        <v>2.6916000000000002</v>
      </c>
      <c r="Q278" s="89">
        <f t="shared" si="91"/>
        <v>0</v>
      </c>
    </row>
    <row r="279" spans="1:17" ht="60" customHeight="1">
      <c r="A279" s="8"/>
      <c r="B279" s="61">
        <v>4349000</v>
      </c>
      <c r="C279" s="18">
        <v>11098</v>
      </c>
      <c r="D279" s="41" t="s">
        <v>567</v>
      </c>
      <c r="E279" s="92">
        <v>42.804000000000002</v>
      </c>
      <c r="F279" s="71">
        <v>24</v>
      </c>
      <c r="G279" s="17">
        <v>4601532004908</v>
      </c>
      <c r="H279" s="48" t="s">
        <v>91</v>
      </c>
      <c r="I279" s="18" t="s">
        <v>803</v>
      </c>
      <c r="J279" s="58">
        <v>1008</v>
      </c>
      <c r="K279" s="1"/>
      <c r="L279" s="176">
        <f t="shared" si="94"/>
        <v>0</v>
      </c>
      <c r="M279" s="165">
        <f t="shared" si="95"/>
        <v>0</v>
      </c>
      <c r="N279" s="90">
        <v>2.5047E-2</v>
      </c>
      <c r="O279" s="89">
        <f t="shared" si="90"/>
        <v>0</v>
      </c>
      <c r="P279" s="88">
        <v>1.736</v>
      </c>
      <c r="Q279" s="89">
        <f t="shared" si="91"/>
        <v>0</v>
      </c>
    </row>
    <row r="280" spans="1:17" ht="60" customHeight="1">
      <c r="A280" s="8"/>
      <c r="B280" s="61">
        <v>4349100</v>
      </c>
      <c r="C280" s="18">
        <v>11099</v>
      </c>
      <c r="D280" s="41" t="s">
        <v>568</v>
      </c>
      <c r="E280" s="92">
        <v>56.327999999999996</v>
      </c>
      <c r="F280" s="71">
        <v>25</v>
      </c>
      <c r="G280" s="17">
        <v>4601532004915</v>
      </c>
      <c r="H280" s="48" t="s">
        <v>85</v>
      </c>
      <c r="I280" s="18" t="s">
        <v>40</v>
      </c>
      <c r="J280" s="58">
        <v>900</v>
      </c>
      <c r="K280" s="1"/>
      <c r="L280" s="176">
        <f t="shared" si="94"/>
        <v>0</v>
      </c>
      <c r="M280" s="165">
        <f t="shared" si="95"/>
        <v>0</v>
      </c>
      <c r="N280" s="90">
        <v>4.1066999999999999E-2</v>
      </c>
      <c r="O280" s="89">
        <f t="shared" si="90"/>
        <v>0</v>
      </c>
      <c r="P280" s="88">
        <v>2.2250000000000001</v>
      </c>
      <c r="Q280" s="89">
        <f t="shared" si="91"/>
        <v>0</v>
      </c>
    </row>
    <row r="281" spans="1:17" ht="60" customHeight="1">
      <c r="A281" s="8"/>
      <c r="B281" s="61">
        <v>4380901</v>
      </c>
      <c r="C281" s="18">
        <v>11058</v>
      </c>
      <c r="D281" s="41" t="s">
        <v>757</v>
      </c>
      <c r="E281" s="92">
        <v>147.55199999999999</v>
      </c>
      <c r="F281" s="71">
        <v>8</v>
      </c>
      <c r="G281" s="17">
        <v>4601532809015</v>
      </c>
      <c r="H281" s="48" t="s">
        <v>93</v>
      </c>
      <c r="I281" s="18" t="s">
        <v>40</v>
      </c>
      <c r="J281" s="58">
        <v>288</v>
      </c>
      <c r="K281" s="1"/>
      <c r="L281" s="176">
        <f t="shared" si="94"/>
        <v>0</v>
      </c>
      <c r="M281" s="165">
        <f t="shared" si="95"/>
        <v>0</v>
      </c>
      <c r="N281" s="90">
        <v>4.1066999999999999E-2</v>
      </c>
      <c r="O281" s="89">
        <f t="shared" si="90"/>
        <v>0</v>
      </c>
      <c r="P281" s="88">
        <v>2.5740000000000003</v>
      </c>
      <c r="Q281" s="89">
        <f t="shared" si="91"/>
        <v>0</v>
      </c>
    </row>
    <row r="282" spans="1:17" ht="60" customHeight="1">
      <c r="A282" s="8"/>
      <c r="B282" s="61">
        <v>4381001</v>
      </c>
      <c r="C282" s="18">
        <v>10994</v>
      </c>
      <c r="D282" s="41" t="s">
        <v>758</v>
      </c>
      <c r="E282" s="92">
        <v>182.292</v>
      </c>
      <c r="F282" s="71">
        <v>6</v>
      </c>
      <c r="G282" s="17">
        <v>4601532810011</v>
      </c>
      <c r="H282" s="48" t="s">
        <v>88</v>
      </c>
      <c r="I282" s="18" t="s">
        <v>40</v>
      </c>
      <c r="J282" s="58">
        <v>216</v>
      </c>
      <c r="K282" s="1"/>
      <c r="L282" s="176">
        <f t="shared" si="94"/>
        <v>0</v>
      </c>
      <c r="M282" s="165">
        <f t="shared" si="95"/>
        <v>0</v>
      </c>
      <c r="N282" s="90">
        <v>4.1066999999999999E-2</v>
      </c>
      <c r="O282" s="89">
        <f t="shared" si="90"/>
        <v>0</v>
      </c>
      <c r="P282" s="88">
        <v>2.63</v>
      </c>
      <c r="Q282" s="89">
        <f t="shared" si="91"/>
        <v>0</v>
      </c>
    </row>
    <row r="283" spans="1:17" ht="60" customHeight="1">
      <c r="A283" s="8"/>
      <c r="B283" s="61">
        <v>4381101</v>
      </c>
      <c r="C283" s="18">
        <v>10995</v>
      </c>
      <c r="D283" s="41" t="s">
        <v>759</v>
      </c>
      <c r="E283" s="92">
        <v>260.41199999999998</v>
      </c>
      <c r="F283" s="71">
        <v>8</v>
      </c>
      <c r="G283" s="17">
        <v>4601532811018</v>
      </c>
      <c r="H283" s="48" t="s">
        <v>112</v>
      </c>
      <c r="I283" s="18" t="s">
        <v>934</v>
      </c>
      <c r="J283" s="58">
        <v>128</v>
      </c>
      <c r="K283" s="1"/>
      <c r="L283" s="176">
        <f t="shared" si="94"/>
        <v>0</v>
      </c>
      <c r="M283" s="165">
        <f t="shared" si="95"/>
        <v>0</v>
      </c>
      <c r="N283" s="90">
        <v>7.0356000000000002E-2</v>
      </c>
      <c r="O283" s="89">
        <f t="shared" si="90"/>
        <v>0</v>
      </c>
      <c r="P283" s="88">
        <v>4.1120000000000001</v>
      </c>
      <c r="Q283" s="89">
        <f t="shared" si="91"/>
        <v>0</v>
      </c>
    </row>
    <row r="284" spans="1:17" ht="60" customHeight="1">
      <c r="A284" s="8"/>
      <c r="B284" s="61">
        <v>4348002</v>
      </c>
      <c r="C284" s="18">
        <v>10998</v>
      </c>
      <c r="D284" s="41" t="s">
        <v>760</v>
      </c>
      <c r="E284" s="92">
        <v>500.32799999999997</v>
      </c>
      <c r="F284" s="71">
        <v>3</v>
      </c>
      <c r="G284" s="17">
        <v>4601532480023</v>
      </c>
      <c r="H284" s="48" t="s">
        <v>89</v>
      </c>
      <c r="I284" s="18" t="s">
        <v>403</v>
      </c>
      <c r="J284" s="58">
        <v>36</v>
      </c>
      <c r="K284" s="1"/>
      <c r="L284" s="176">
        <f t="shared" si="94"/>
        <v>0</v>
      </c>
      <c r="M284" s="165">
        <f t="shared" si="95"/>
        <v>0</v>
      </c>
      <c r="N284" s="90">
        <v>8.6111999999999994E-2</v>
      </c>
      <c r="O284" s="89">
        <f t="shared" si="90"/>
        <v>0</v>
      </c>
      <c r="P284" s="88">
        <v>4.3579999999999997</v>
      </c>
      <c r="Q284" s="89">
        <f t="shared" si="91"/>
        <v>0</v>
      </c>
    </row>
    <row r="285" spans="1:17" ht="60" customHeight="1">
      <c r="A285" s="8"/>
      <c r="B285" s="61">
        <v>4383000</v>
      </c>
      <c r="C285" s="18">
        <v>11123</v>
      </c>
      <c r="D285" s="41" t="s">
        <v>761</v>
      </c>
      <c r="E285" s="92">
        <v>248.84399999999999</v>
      </c>
      <c r="F285" s="71">
        <v>14</v>
      </c>
      <c r="G285" s="17">
        <v>4601532008302</v>
      </c>
      <c r="H285" s="48" t="s">
        <v>113</v>
      </c>
      <c r="I285" s="18" t="s">
        <v>401</v>
      </c>
      <c r="J285" s="58">
        <v>168</v>
      </c>
      <c r="K285" s="1"/>
      <c r="L285" s="176">
        <f t="shared" si="94"/>
        <v>0</v>
      </c>
      <c r="M285" s="165">
        <f t="shared" si="95"/>
        <v>0</v>
      </c>
      <c r="N285" s="90">
        <v>0.11232</v>
      </c>
      <c r="O285" s="89">
        <f t="shared" si="90"/>
        <v>0</v>
      </c>
      <c r="P285" s="88">
        <v>8.4550000000000001</v>
      </c>
      <c r="Q285" s="89">
        <f t="shared" si="91"/>
        <v>0</v>
      </c>
    </row>
    <row r="286" spans="1:17" ht="60" customHeight="1">
      <c r="A286" s="8"/>
      <c r="B286" s="61">
        <v>4330000</v>
      </c>
      <c r="C286" s="18">
        <v>10894</v>
      </c>
      <c r="D286" s="41" t="s">
        <v>763</v>
      </c>
      <c r="E286" s="92">
        <v>424.35599999999999</v>
      </c>
      <c r="F286" s="71">
        <v>6</v>
      </c>
      <c r="G286" s="17">
        <v>4601532003000</v>
      </c>
      <c r="H286" s="48" t="s">
        <v>114</v>
      </c>
      <c r="I286" s="18" t="s">
        <v>414</v>
      </c>
      <c r="J286" s="58">
        <v>72</v>
      </c>
      <c r="K286" s="1"/>
      <c r="L286" s="176">
        <f t="shared" si="94"/>
        <v>0</v>
      </c>
      <c r="M286" s="165">
        <f t="shared" si="95"/>
        <v>0</v>
      </c>
      <c r="N286" s="90">
        <v>0.119064</v>
      </c>
      <c r="O286" s="89">
        <f t="shared" si="90"/>
        <v>0</v>
      </c>
      <c r="P286" s="88">
        <v>6.9359999999999999</v>
      </c>
      <c r="Q286" s="89">
        <f t="shared" si="91"/>
        <v>0</v>
      </c>
    </row>
    <row r="287" spans="1:17" ht="60" customHeight="1">
      <c r="A287" s="8"/>
      <c r="B287" s="61">
        <v>4330100</v>
      </c>
      <c r="C287" s="18">
        <v>10893</v>
      </c>
      <c r="D287" s="41" t="s">
        <v>764</v>
      </c>
      <c r="E287" s="92">
        <v>515.25599999999997</v>
      </c>
      <c r="F287" s="71">
        <v>4</v>
      </c>
      <c r="G287" s="17">
        <v>4601532003017</v>
      </c>
      <c r="H287" s="48" t="s">
        <v>115</v>
      </c>
      <c r="I287" s="18" t="s">
        <v>414</v>
      </c>
      <c r="J287" s="58">
        <v>48</v>
      </c>
      <c r="K287" s="1"/>
      <c r="L287" s="176">
        <f t="shared" si="94"/>
        <v>0</v>
      </c>
      <c r="M287" s="165">
        <f t="shared" si="95"/>
        <v>0</v>
      </c>
      <c r="N287" s="90">
        <v>0.119064</v>
      </c>
      <c r="O287" s="89">
        <f t="shared" si="90"/>
        <v>0</v>
      </c>
      <c r="P287" s="88">
        <v>6.2889999999999997</v>
      </c>
      <c r="Q287" s="89">
        <f t="shared" si="91"/>
        <v>0</v>
      </c>
    </row>
    <row r="288" spans="1:17" ht="60" customHeight="1">
      <c r="A288" s="8"/>
      <c r="B288" s="60">
        <v>4348102</v>
      </c>
      <c r="C288" s="18">
        <v>11191</v>
      </c>
      <c r="D288" s="41" t="s">
        <v>864</v>
      </c>
      <c r="E288" s="92">
        <v>485.22</v>
      </c>
      <c r="F288" s="71">
        <v>5</v>
      </c>
      <c r="G288" s="17">
        <v>4601532481020</v>
      </c>
      <c r="H288" s="48" t="s">
        <v>811</v>
      </c>
      <c r="I288" s="18" t="s">
        <v>403</v>
      </c>
      <c r="J288" s="71">
        <v>60</v>
      </c>
      <c r="K288" s="1"/>
      <c r="L288" s="176">
        <f t="shared" si="94"/>
        <v>0</v>
      </c>
      <c r="M288" s="165">
        <f t="shared" si="95"/>
        <v>0</v>
      </c>
      <c r="N288" s="90">
        <v>8.6111999999999994E-2</v>
      </c>
      <c r="O288" s="89">
        <f t="shared" si="90"/>
        <v>0</v>
      </c>
      <c r="P288" s="88">
        <v>5.4950000000000001</v>
      </c>
      <c r="Q288" s="89">
        <f t="shared" si="91"/>
        <v>0</v>
      </c>
    </row>
    <row r="289" spans="1:17" ht="22.15" customHeight="1">
      <c r="A289" s="28"/>
      <c r="B289" s="119"/>
      <c r="C289" s="119"/>
      <c r="D289" s="134" t="s">
        <v>45</v>
      </c>
      <c r="E289" s="123">
        <v>0</v>
      </c>
      <c r="F289" s="120"/>
      <c r="G289" s="120"/>
      <c r="H289" s="124"/>
      <c r="I289" s="124"/>
      <c r="J289" s="79"/>
      <c r="K289" s="120"/>
      <c r="L289" s="184"/>
      <c r="M289" s="123"/>
      <c r="N289" s="120"/>
      <c r="O289" s="120"/>
      <c r="P289" s="120"/>
      <c r="Q289" s="120"/>
    </row>
    <row r="290" spans="1:17" ht="60" customHeight="1">
      <c r="A290" s="8"/>
      <c r="B290" s="61">
        <v>4337701</v>
      </c>
      <c r="C290" s="18">
        <v>10942</v>
      </c>
      <c r="D290" s="41" t="s">
        <v>636</v>
      </c>
      <c r="E290" s="92">
        <v>14.46</v>
      </c>
      <c r="F290" s="71">
        <v>128</v>
      </c>
      <c r="G290" s="17">
        <v>4601532377019</v>
      </c>
      <c r="H290" s="48" t="s">
        <v>116</v>
      </c>
      <c r="I290" s="18" t="s">
        <v>40</v>
      </c>
      <c r="J290" s="58">
        <v>4608</v>
      </c>
      <c r="K290" s="1"/>
      <c r="L290" s="176">
        <f>K290*F290</f>
        <v>0</v>
      </c>
      <c r="M290" s="165">
        <f>E290*F290*K290</f>
        <v>0</v>
      </c>
      <c r="N290" s="90">
        <v>4.1066999999999999E-2</v>
      </c>
      <c r="O290" s="89">
        <f t="shared" si="90"/>
        <v>0</v>
      </c>
      <c r="P290" s="88">
        <v>3.9340000000000002</v>
      </c>
      <c r="Q290" s="89">
        <f t="shared" si="91"/>
        <v>0</v>
      </c>
    </row>
    <row r="291" spans="1:17" ht="60" customHeight="1">
      <c r="A291" s="8"/>
      <c r="B291" s="61">
        <v>4347701</v>
      </c>
      <c r="C291" s="18">
        <v>10941</v>
      </c>
      <c r="D291" s="41" t="s">
        <v>638</v>
      </c>
      <c r="E291" s="92">
        <v>18.431999999999999</v>
      </c>
      <c r="F291" s="71">
        <v>80</v>
      </c>
      <c r="G291" s="17">
        <v>4601532477016</v>
      </c>
      <c r="H291" s="48" t="s">
        <v>117</v>
      </c>
      <c r="I291" s="18" t="s">
        <v>40</v>
      </c>
      <c r="J291" s="58">
        <v>2880</v>
      </c>
      <c r="K291" s="1"/>
      <c r="L291" s="176">
        <f>K291*F291</f>
        <v>0</v>
      </c>
      <c r="M291" s="165">
        <f>E291*F291*K291</f>
        <v>0</v>
      </c>
      <c r="N291" s="90">
        <v>4.1066999999999999E-2</v>
      </c>
      <c r="O291" s="89">
        <f t="shared" si="90"/>
        <v>0</v>
      </c>
      <c r="P291" s="88">
        <v>3.47</v>
      </c>
      <c r="Q291" s="89">
        <f t="shared" si="91"/>
        <v>0</v>
      </c>
    </row>
    <row r="292" spans="1:17" ht="60" customHeight="1">
      <c r="A292" s="8"/>
      <c r="B292" s="61">
        <v>4342200</v>
      </c>
      <c r="C292" s="18">
        <v>10969</v>
      </c>
      <c r="D292" s="41" t="s">
        <v>734</v>
      </c>
      <c r="E292" s="92">
        <v>105.252</v>
      </c>
      <c r="F292" s="71">
        <v>22</v>
      </c>
      <c r="G292" s="17">
        <v>4601532004229</v>
      </c>
      <c r="H292" s="48" t="s">
        <v>118</v>
      </c>
      <c r="I292" s="18" t="s">
        <v>956</v>
      </c>
      <c r="J292" s="58">
        <v>220</v>
      </c>
      <c r="K292" s="1"/>
      <c r="L292" s="176">
        <f>K292*F292</f>
        <v>0</v>
      </c>
      <c r="M292" s="165">
        <f>E292*F292*K292</f>
        <v>0</v>
      </c>
      <c r="N292" s="90">
        <v>8.6884000000000003E-2</v>
      </c>
      <c r="O292" s="89">
        <f t="shared" si="90"/>
        <v>0</v>
      </c>
      <c r="P292" s="88">
        <v>1.98</v>
      </c>
      <c r="Q292" s="89">
        <f t="shared" si="91"/>
        <v>0</v>
      </c>
    </row>
    <row r="293" spans="1:17" ht="22.15" customHeight="1">
      <c r="A293" s="28"/>
      <c r="B293" s="119"/>
      <c r="C293" s="119"/>
      <c r="D293" s="134" t="s">
        <v>46</v>
      </c>
      <c r="E293" s="123">
        <v>0</v>
      </c>
      <c r="F293" s="120"/>
      <c r="G293" s="120"/>
      <c r="H293" s="124"/>
      <c r="I293" s="124"/>
      <c r="J293" s="79"/>
      <c r="K293" s="120"/>
      <c r="L293" s="184"/>
      <c r="M293" s="123"/>
      <c r="N293" s="120"/>
      <c r="O293" s="120"/>
      <c r="P293" s="120"/>
      <c r="Q293" s="120"/>
    </row>
    <row r="294" spans="1:17" ht="60" customHeight="1">
      <c r="A294" s="8"/>
      <c r="B294" s="61">
        <v>4342000</v>
      </c>
      <c r="C294" s="18">
        <v>10879</v>
      </c>
      <c r="D294" s="41" t="s">
        <v>702</v>
      </c>
      <c r="E294" s="92">
        <v>613.26</v>
      </c>
      <c r="F294" s="71">
        <v>4</v>
      </c>
      <c r="G294" s="17">
        <v>4601532004205</v>
      </c>
      <c r="H294" s="48" t="s">
        <v>119</v>
      </c>
      <c r="I294" s="18" t="s">
        <v>703</v>
      </c>
      <c r="J294" s="58">
        <v>32</v>
      </c>
      <c r="K294" s="1"/>
      <c r="L294" s="176">
        <f t="shared" ref="L294:L300" si="96">K294*F294</f>
        <v>0</v>
      </c>
      <c r="M294" s="165">
        <f t="shared" ref="M294:M300" si="97">E294*F294*K294</f>
        <v>0</v>
      </c>
      <c r="N294" s="90">
        <v>0.10626863</v>
      </c>
      <c r="O294" s="89">
        <f t="shared" si="90"/>
        <v>0</v>
      </c>
      <c r="P294" s="88">
        <v>6.1040000000000001</v>
      </c>
      <c r="Q294" s="89">
        <f t="shared" si="91"/>
        <v>0</v>
      </c>
    </row>
    <row r="295" spans="1:17" ht="60" customHeight="1">
      <c r="A295" s="8"/>
      <c r="B295" s="61">
        <v>4362000</v>
      </c>
      <c r="C295" s="18">
        <v>11132</v>
      </c>
      <c r="D295" s="41" t="s">
        <v>701</v>
      </c>
      <c r="E295" s="92">
        <v>857.47199999999987</v>
      </c>
      <c r="F295" s="71">
        <v>4</v>
      </c>
      <c r="G295" s="17">
        <v>4601532006209</v>
      </c>
      <c r="H295" s="48" t="s">
        <v>86</v>
      </c>
      <c r="I295" s="18" t="s">
        <v>426</v>
      </c>
      <c r="J295" s="58">
        <v>32</v>
      </c>
      <c r="K295" s="1"/>
      <c r="L295" s="176">
        <f t="shared" si="96"/>
        <v>0</v>
      </c>
      <c r="M295" s="165">
        <f t="shared" si="97"/>
        <v>0</v>
      </c>
      <c r="N295" s="90">
        <v>0.10528</v>
      </c>
      <c r="O295" s="89">
        <f t="shared" si="90"/>
        <v>0</v>
      </c>
      <c r="P295" s="88">
        <v>7.1579999999999995</v>
      </c>
      <c r="Q295" s="89">
        <f t="shared" si="91"/>
        <v>0</v>
      </c>
    </row>
    <row r="296" spans="1:17" ht="60" customHeight="1">
      <c r="A296" s="8"/>
      <c r="B296" s="61">
        <v>4351300</v>
      </c>
      <c r="C296" s="18">
        <v>10896</v>
      </c>
      <c r="D296" s="41" t="s">
        <v>706</v>
      </c>
      <c r="E296" s="92">
        <v>175.95599999999999</v>
      </c>
      <c r="F296" s="71">
        <v>8</v>
      </c>
      <c r="G296" s="17">
        <v>4601532005134</v>
      </c>
      <c r="H296" s="48" t="s">
        <v>120</v>
      </c>
      <c r="I296" s="18" t="s">
        <v>960</v>
      </c>
      <c r="J296" s="58">
        <v>144</v>
      </c>
      <c r="K296" s="1"/>
      <c r="L296" s="176">
        <f t="shared" si="96"/>
        <v>0</v>
      </c>
      <c r="M296" s="165">
        <f t="shared" si="97"/>
        <v>0</v>
      </c>
      <c r="N296" s="90">
        <v>9.7919999999999993E-2</v>
      </c>
      <c r="O296" s="89">
        <f t="shared" si="90"/>
        <v>0</v>
      </c>
      <c r="P296" s="88">
        <v>3.72</v>
      </c>
      <c r="Q296" s="89">
        <f t="shared" si="91"/>
        <v>0</v>
      </c>
    </row>
    <row r="297" spans="1:17" ht="60" customHeight="1">
      <c r="A297" s="8"/>
      <c r="B297" s="61">
        <v>4341300</v>
      </c>
      <c r="C297" s="18">
        <v>10851</v>
      </c>
      <c r="D297" s="41" t="s">
        <v>705</v>
      </c>
      <c r="E297" s="92">
        <v>197.46</v>
      </c>
      <c r="F297" s="71">
        <v>10</v>
      </c>
      <c r="G297" s="17">
        <v>4601532004137</v>
      </c>
      <c r="H297" s="48" t="s">
        <v>121</v>
      </c>
      <c r="I297" s="18" t="s">
        <v>959</v>
      </c>
      <c r="J297" s="58">
        <v>180</v>
      </c>
      <c r="K297" s="1"/>
      <c r="L297" s="176">
        <f t="shared" si="96"/>
        <v>0</v>
      </c>
      <c r="M297" s="165">
        <f t="shared" si="97"/>
        <v>0</v>
      </c>
      <c r="N297" s="90">
        <v>0.11559999999999999</v>
      </c>
      <c r="O297" s="89">
        <f t="shared" si="90"/>
        <v>0</v>
      </c>
      <c r="P297" s="88">
        <v>5.43</v>
      </c>
      <c r="Q297" s="89">
        <f t="shared" si="91"/>
        <v>0</v>
      </c>
    </row>
    <row r="298" spans="1:17" ht="60" customHeight="1">
      <c r="A298" s="8"/>
      <c r="B298" s="61">
        <v>4341400</v>
      </c>
      <c r="C298" s="18">
        <v>10852</v>
      </c>
      <c r="D298" s="41" t="s">
        <v>716</v>
      </c>
      <c r="E298" s="92">
        <v>120.43199999999999</v>
      </c>
      <c r="F298" s="71">
        <v>20</v>
      </c>
      <c r="G298" s="17">
        <v>4601532004144</v>
      </c>
      <c r="H298" s="48" t="s">
        <v>122</v>
      </c>
      <c r="I298" s="18" t="s">
        <v>956</v>
      </c>
      <c r="J298" s="58">
        <v>200</v>
      </c>
      <c r="K298" s="1"/>
      <c r="L298" s="176">
        <f t="shared" si="96"/>
        <v>0</v>
      </c>
      <c r="M298" s="165">
        <f t="shared" si="97"/>
        <v>0</v>
      </c>
      <c r="N298" s="90">
        <v>8.6884000000000003E-2</v>
      </c>
      <c r="O298" s="89">
        <f t="shared" si="90"/>
        <v>0</v>
      </c>
      <c r="P298" s="88">
        <v>6.22</v>
      </c>
      <c r="Q298" s="89">
        <f t="shared" si="91"/>
        <v>0</v>
      </c>
    </row>
    <row r="299" spans="1:17" ht="60" customHeight="1">
      <c r="A299" s="8"/>
      <c r="B299" s="61">
        <v>4341500</v>
      </c>
      <c r="C299" s="18">
        <v>10786</v>
      </c>
      <c r="D299" s="41" t="s">
        <v>717</v>
      </c>
      <c r="E299" s="92">
        <v>279.51600000000002</v>
      </c>
      <c r="F299" s="71">
        <v>15</v>
      </c>
      <c r="G299" s="17">
        <v>4601532004151</v>
      </c>
      <c r="H299" s="48" t="s">
        <v>87</v>
      </c>
      <c r="I299" s="18" t="s">
        <v>411</v>
      </c>
      <c r="J299" s="58">
        <v>360</v>
      </c>
      <c r="K299" s="1"/>
      <c r="L299" s="176">
        <f t="shared" si="96"/>
        <v>0</v>
      </c>
      <c r="M299" s="165">
        <f t="shared" si="97"/>
        <v>0</v>
      </c>
      <c r="N299" s="90">
        <v>6.1578399999999998E-2</v>
      </c>
      <c r="O299" s="89">
        <f t="shared" si="90"/>
        <v>0</v>
      </c>
      <c r="P299" s="88">
        <v>9.0749999999999993</v>
      </c>
      <c r="Q299" s="89">
        <f t="shared" si="91"/>
        <v>0</v>
      </c>
    </row>
    <row r="300" spans="1:17" ht="60" customHeight="1">
      <c r="A300" s="22"/>
      <c r="B300" s="125">
        <v>4352500</v>
      </c>
      <c r="C300" s="18">
        <v>11107</v>
      </c>
      <c r="D300" s="41" t="s">
        <v>718</v>
      </c>
      <c r="E300" s="92">
        <v>183.21600000000001</v>
      </c>
      <c r="F300" s="110">
        <v>18</v>
      </c>
      <c r="G300" s="17">
        <v>4601532005257</v>
      </c>
      <c r="H300" s="48" t="s">
        <v>123</v>
      </c>
      <c r="I300" s="18" t="s">
        <v>411</v>
      </c>
      <c r="J300" s="75">
        <v>432</v>
      </c>
      <c r="K300" s="21"/>
      <c r="L300" s="176">
        <f t="shared" si="96"/>
        <v>0</v>
      </c>
      <c r="M300" s="165">
        <f t="shared" si="97"/>
        <v>0</v>
      </c>
      <c r="N300" s="90">
        <v>6.1578399999999998E-2</v>
      </c>
      <c r="O300" s="89">
        <f t="shared" si="90"/>
        <v>0</v>
      </c>
      <c r="P300" s="88">
        <v>5.4779999999999998</v>
      </c>
      <c r="Q300" s="89">
        <f t="shared" si="91"/>
        <v>0</v>
      </c>
    </row>
    <row r="301" spans="1:17" s="7" customFormat="1" ht="22.15" customHeight="1">
      <c r="A301" s="24"/>
      <c r="B301" s="126"/>
      <c r="C301" s="126"/>
      <c r="D301" s="138" t="s">
        <v>12</v>
      </c>
      <c r="E301" s="127">
        <v>0</v>
      </c>
      <c r="F301" s="126"/>
      <c r="G301" s="126"/>
      <c r="H301" s="126"/>
      <c r="I301" s="126"/>
      <c r="J301" s="80"/>
      <c r="K301" s="31"/>
      <c r="L301" s="186"/>
      <c r="M301" s="171"/>
      <c r="N301" s="31"/>
      <c r="O301" s="31"/>
      <c r="P301" s="31"/>
      <c r="Q301" s="31"/>
    </row>
    <row r="302" spans="1:17" ht="22.15" customHeight="1">
      <c r="A302" s="29"/>
      <c r="B302" s="114"/>
      <c r="C302" s="114"/>
      <c r="D302" s="134" t="s">
        <v>13</v>
      </c>
      <c r="E302" s="123">
        <v>0</v>
      </c>
      <c r="F302" s="120"/>
      <c r="G302" s="120"/>
      <c r="H302" s="124"/>
      <c r="I302" s="124"/>
      <c r="J302" s="79"/>
      <c r="K302" s="120"/>
      <c r="L302" s="184"/>
      <c r="M302" s="123"/>
      <c r="N302" s="120"/>
      <c r="O302" s="120"/>
      <c r="P302" s="120"/>
      <c r="Q302" s="120"/>
    </row>
    <row r="303" spans="1:17" ht="60" customHeight="1">
      <c r="A303" s="16"/>
      <c r="B303" s="62">
        <v>4330601</v>
      </c>
      <c r="C303" s="18">
        <v>9905</v>
      </c>
      <c r="D303" s="41" t="s">
        <v>814</v>
      </c>
      <c r="E303" s="92">
        <v>63.503999999999998</v>
      </c>
      <c r="F303" s="18">
        <v>50</v>
      </c>
      <c r="G303" s="17">
        <v>4601532306019</v>
      </c>
      <c r="H303" s="48" t="s">
        <v>140</v>
      </c>
      <c r="I303" s="18" t="s">
        <v>59</v>
      </c>
      <c r="J303" s="18">
        <v>1000</v>
      </c>
      <c r="K303" s="19"/>
      <c r="L303" s="176">
        <f>K303*F303</f>
        <v>0</v>
      </c>
      <c r="M303" s="165">
        <f t="shared" ref="M303:M334" si="98">E303*F303*K303</f>
        <v>0</v>
      </c>
      <c r="N303" s="90">
        <v>7.7376E-2</v>
      </c>
      <c r="O303" s="89">
        <f t="shared" si="90"/>
        <v>0</v>
      </c>
      <c r="P303" s="88">
        <v>5.1875</v>
      </c>
      <c r="Q303" s="89">
        <f t="shared" si="91"/>
        <v>0</v>
      </c>
    </row>
    <row r="304" spans="1:17" ht="60" customHeight="1">
      <c r="A304" s="8"/>
      <c r="B304" s="61">
        <v>4330600</v>
      </c>
      <c r="C304" s="18">
        <v>9905</v>
      </c>
      <c r="D304" s="41" t="s">
        <v>428</v>
      </c>
      <c r="E304" s="92">
        <v>54.18</v>
      </c>
      <c r="F304" s="71">
        <v>50</v>
      </c>
      <c r="G304" s="17">
        <v>4601532099058</v>
      </c>
      <c r="H304" s="48" t="s">
        <v>140</v>
      </c>
      <c r="I304" s="18" t="s">
        <v>59</v>
      </c>
      <c r="J304" s="58">
        <v>1000</v>
      </c>
      <c r="K304" s="1"/>
      <c r="L304" s="176">
        <f t="shared" ref="L304:L334" si="99">K304*F304</f>
        <v>0</v>
      </c>
      <c r="M304" s="165">
        <f t="shared" si="98"/>
        <v>0</v>
      </c>
      <c r="N304" s="90">
        <v>7.7376E-2</v>
      </c>
      <c r="O304" s="89">
        <f t="shared" si="90"/>
        <v>0</v>
      </c>
      <c r="P304" s="88">
        <v>5.1875</v>
      </c>
      <c r="Q304" s="89">
        <f t="shared" si="91"/>
        <v>0</v>
      </c>
    </row>
    <row r="305" spans="1:17" ht="60" customHeight="1">
      <c r="A305" s="8"/>
      <c r="B305" s="61">
        <v>4329400</v>
      </c>
      <c r="C305" s="18">
        <v>10711</v>
      </c>
      <c r="D305" s="41" t="s">
        <v>429</v>
      </c>
      <c r="E305" s="92">
        <v>64.415999999999997</v>
      </c>
      <c r="F305" s="71">
        <v>24</v>
      </c>
      <c r="G305" s="17">
        <v>4601532002942</v>
      </c>
      <c r="H305" s="48" t="s">
        <v>134</v>
      </c>
      <c r="I305" s="18" t="s">
        <v>59</v>
      </c>
      <c r="J305" s="58">
        <v>480</v>
      </c>
      <c r="K305" s="1"/>
      <c r="L305" s="176">
        <f t="shared" si="99"/>
        <v>0</v>
      </c>
      <c r="M305" s="165">
        <f t="shared" si="98"/>
        <v>0</v>
      </c>
      <c r="N305" s="90">
        <v>7.7376E-2</v>
      </c>
      <c r="O305" s="89">
        <f t="shared" si="90"/>
        <v>0</v>
      </c>
      <c r="P305" s="88">
        <v>4.4859999999999998</v>
      </c>
      <c r="Q305" s="89">
        <f t="shared" si="91"/>
        <v>0</v>
      </c>
    </row>
    <row r="306" spans="1:17" ht="60" customHeight="1">
      <c r="A306" s="8"/>
      <c r="B306" s="61">
        <v>4325200</v>
      </c>
      <c r="C306" s="18">
        <v>10590</v>
      </c>
      <c r="D306" s="41" t="s">
        <v>430</v>
      </c>
      <c r="E306" s="92">
        <v>56.531999999999996</v>
      </c>
      <c r="F306" s="71">
        <v>32</v>
      </c>
      <c r="G306" s="17">
        <v>4601532105902</v>
      </c>
      <c r="H306" s="48" t="s">
        <v>135</v>
      </c>
      <c r="I306" s="18" t="s">
        <v>934</v>
      </c>
      <c r="J306" s="58">
        <v>512</v>
      </c>
      <c r="K306" s="1"/>
      <c r="L306" s="176">
        <f t="shared" si="99"/>
        <v>0</v>
      </c>
      <c r="M306" s="165">
        <f t="shared" si="98"/>
        <v>0</v>
      </c>
      <c r="N306" s="90">
        <v>7.0356000000000002E-2</v>
      </c>
      <c r="O306" s="89">
        <f t="shared" si="90"/>
        <v>0</v>
      </c>
      <c r="P306" s="88">
        <v>4.16</v>
      </c>
      <c r="Q306" s="89">
        <f t="shared" si="91"/>
        <v>0</v>
      </c>
    </row>
    <row r="307" spans="1:17" ht="60" customHeight="1">
      <c r="A307" s="8"/>
      <c r="B307" s="61">
        <v>4329300</v>
      </c>
      <c r="C307" s="18">
        <v>10710</v>
      </c>
      <c r="D307" s="41" t="s">
        <v>431</v>
      </c>
      <c r="E307" s="92">
        <v>74.795999999999992</v>
      </c>
      <c r="F307" s="71">
        <v>18</v>
      </c>
      <c r="G307" s="17">
        <v>4601532002935</v>
      </c>
      <c r="H307" s="48" t="s">
        <v>136</v>
      </c>
      <c r="I307" s="18" t="s">
        <v>59</v>
      </c>
      <c r="J307" s="58">
        <v>360</v>
      </c>
      <c r="K307" s="1"/>
      <c r="L307" s="176">
        <f t="shared" si="99"/>
        <v>0</v>
      </c>
      <c r="M307" s="165">
        <f t="shared" si="98"/>
        <v>0</v>
      </c>
      <c r="N307" s="90">
        <v>7.7376E-2</v>
      </c>
      <c r="O307" s="89">
        <f t="shared" si="90"/>
        <v>0</v>
      </c>
      <c r="P307" s="88">
        <v>3.9849999999999999</v>
      </c>
      <c r="Q307" s="89">
        <f t="shared" si="91"/>
        <v>0</v>
      </c>
    </row>
    <row r="308" spans="1:17" ht="60" customHeight="1">
      <c r="A308" s="8"/>
      <c r="B308" s="61">
        <v>4364100</v>
      </c>
      <c r="C308" s="18">
        <v>11148</v>
      </c>
      <c r="D308" s="41" t="s">
        <v>432</v>
      </c>
      <c r="E308" s="92">
        <v>71.795999999999992</v>
      </c>
      <c r="F308" s="71">
        <v>20</v>
      </c>
      <c r="G308" s="17">
        <v>4601532006414</v>
      </c>
      <c r="H308" s="48" t="s">
        <v>125</v>
      </c>
      <c r="I308" s="18" t="s">
        <v>61</v>
      </c>
      <c r="J308" s="58">
        <v>480</v>
      </c>
      <c r="K308" s="1"/>
      <c r="L308" s="176">
        <f t="shared" si="99"/>
        <v>0</v>
      </c>
      <c r="M308" s="165">
        <f t="shared" si="98"/>
        <v>0</v>
      </c>
      <c r="N308" s="90">
        <v>4.8944000000000001E-2</v>
      </c>
      <c r="O308" s="89">
        <f t="shared" si="90"/>
        <v>0</v>
      </c>
      <c r="P308" s="88">
        <v>2.56</v>
      </c>
      <c r="Q308" s="89">
        <f t="shared" si="91"/>
        <v>0</v>
      </c>
    </row>
    <row r="309" spans="1:17" ht="60" customHeight="1">
      <c r="A309" s="8"/>
      <c r="B309" s="61">
        <v>4364200</v>
      </c>
      <c r="C309" s="18">
        <v>11149</v>
      </c>
      <c r="D309" s="41" t="s">
        <v>433</v>
      </c>
      <c r="E309" s="92">
        <v>88.583999999999989</v>
      </c>
      <c r="F309" s="71">
        <v>27</v>
      </c>
      <c r="G309" s="17">
        <v>4601532006421</v>
      </c>
      <c r="H309" s="48" t="s">
        <v>126</v>
      </c>
      <c r="I309" s="18" t="s">
        <v>62</v>
      </c>
      <c r="J309" s="58">
        <v>432</v>
      </c>
      <c r="K309" s="1"/>
      <c r="L309" s="176">
        <f t="shared" si="99"/>
        <v>0</v>
      </c>
      <c r="M309" s="165">
        <f t="shared" si="98"/>
        <v>0</v>
      </c>
      <c r="N309" s="90">
        <v>7.8623999999999999E-2</v>
      </c>
      <c r="O309" s="89">
        <f t="shared" si="90"/>
        <v>0</v>
      </c>
      <c r="P309" s="88">
        <v>4.1310000000000002</v>
      </c>
      <c r="Q309" s="89">
        <f t="shared" si="91"/>
        <v>0</v>
      </c>
    </row>
    <row r="310" spans="1:17" ht="60" customHeight="1">
      <c r="A310" s="8"/>
      <c r="B310" s="61">
        <v>4364300</v>
      </c>
      <c r="C310" s="18">
        <v>11150</v>
      </c>
      <c r="D310" s="41" t="s">
        <v>434</v>
      </c>
      <c r="E310" s="92">
        <v>108.45599999999999</v>
      </c>
      <c r="F310" s="71">
        <v>16</v>
      </c>
      <c r="G310" s="17">
        <v>4601532006438</v>
      </c>
      <c r="H310" s="48" t="s">
        <v>127</v>
      </c>
      <c r="I310" s="18" t="s">
        <v>63</v>
      </c>
      <c r="J310" s="58">
        <v>240</v>
      </c>
      <c r="K310" s="1"/>
      <c r="L310" s="176">
        <f t="shared" si="99"/>
        <v>0</v>
      </c>
      <c r="M310" s="165">
        <f t="shared" si="98"/>
        <v>0</v>
      </c>
      <c r="N310" s="90">
        <v>6.5967999999999999E-2</v>
      </c>
      <c r="O310" s="89">
        <f t="shared" ref="O310:O384" si="100">N310*K310</f>
        <v>0</v>
      </c>
      <c r="P310" s="88">
        <v>3.2480000000000002</v>
      </c>
      <c r="Q310" s="89">
        <f t="shared" ref="Q310:Q384" si="101">P310*K310</f>
        <v>0</v>
      </c>
    </row>
    <row r="311" spans="1:17" ht="60" customHeight="1">
      <c r="A311" s="8"/>
      <c r="B311" s="61">
        <v>4343101</v>
      </c>
      <c r="C311" s="18">
        <v>11067</v>
      </c>
      <c r="D311" s="41" t="s">
        <v>785</v>
      </c>
      <c r="E311" s="92">
        <v>30.228000000000002</v>
      </c>
      <c r="F311" s="71">
        <v>30</v>
      </c>
      <c r="G311" s="17">
        <v>4601532431018</v>
      </c>
      <c r="H311" s="48" t="s">
        <v>141</v>
      </c>
      <c r="I311" s="18" t="s">
        <v>39</v>
      </c>
      <c r="J311" s="58">
        <v>1440</v>
      </c>
      <c r="K311" s="1"/>
      <c r="L311" s="176">
        <f t="shared" si="99"/>
        <v>0</v>
      </c>
      <c r="M311" s="165">
        <f t="shared" si="98"/>
        <v>0</v>
      </c>
      <c r="N311" s="90">
        <v>2.1322750000000001E-2</v>
      </c>
      <c r="O311" s="89">
        <f t="shared" si="100"/>
        <v>0</v>
      </c>
      <c r="P311" s="88">
        <v>1.27</v>
      </c>
      <c r="Q311" s="89">
        <f t="shared" si="101"/>
        <v>0</v>
      </c>
    </row>
    <row r="312" spans="1:17" ht="60" customHeight="1">
      <c r="A312" s="8"/>
      <c r="B312" s="61">
        <v>4343201</v>
      </c>
      <c r="C312" s="18">
        <v>11066</v>
      </c>
      <c r="D312" s="41" t="s">
        <v>435</v>
      </c>
      <c r="E312" s="92">
        <v>31.02</v>
      </c>
      <c r="F312" s="71">
        <v>22</v>
      </c>
      <c r="G312" s="17">
        <v>4601532432015</v>
      </c>
      <c r="H312" s="48" t="s">
        <v>142</v>
      </c>
      <c r="I312" s="18" t="s">
        <v>803</v>
      </c>
      <c r="J312" s="58">
        <v>924</v>
      </c>
      <c r="K312" s="1"/>
      <c r="L312" s="176">
        <f t="shared" si="99"/>
        <v>0</v>
      </c>
      <c r="M312" s="165">
        <f t="shared" si="98"/>
        <v>0</v>
      </c>
      <c r="N312" s="90">
        <v>2.5047E-2</v>
      </c>
      <c r="O312" s="89">
        <f t="shared" si="100"/>
        <v>0</v>
      </c>
      <c r="P312" s="88">
        <v>1.222</v>
      </c>
      <c r="Q312" s="89">
        <f t="shared" si="101"/>
        <v>0</v>
      </c>
    </row>
    <row r="313" spans="1:17" ht="60" customHeight="1">
      <c r="A313" s="8"/>
      <c r="B313" s="61">
        <v>4343301</v>
      </c>
      <c r="C313" s="18">
        <v>11065</v>
      </c>
      <c r="D313" s="41" t="s">
        <v>436</v>
      </c>
      <c r="E313" s="92">
        <v>31.487999999999996</v>
      </c>
      <c r="F313" s="71">
        <v>32</v>
      </c>
      <c r="G313" s="17">
        <v>4601532433012</v>
      </c>
      <c r="H313" s="48" t="s">
        <v>143</v>
      </c>
      <c r="I313" s="18" t="s">
        <v>40</v>
      </c>
      <c r="J313" s="58">
        <v>1152</v>
      </c>
      <c r="K313" s="1"/>
      <c r="L313" s="176">
        <f t="shared" si="99"/>
        <v>0</v>
      </c>
      <c r="M313" s="165">
        <f t="shared" si="98"/>
        <v>0</v>
      </c>
      <c r="N313" s="90">
        <v>4.1066999999999999E-2</v>
      </c>
      <c r="O313" s="89">
        <f t="shared" si="100"/>
        <v>0</v>
      </c>
      <c r="P313" s="88">
        <v>1.8860000000000001</v>
      </c>
      <c r="Q313" s="89">
        <f t="shared" si="101"/>
        <v>0</v>
      </c>
    </row>
    <row r="314" spans="1:17" ht="60" customHeight="1">
      <c r="A314" s="8"/>
      <c r="B314" s="61">
        <v>4364400</v>
      </c>
      <c r="C314" s="18">
        <v>11141</v>
      </c>
      <c r="D314" s="41" t="s">
        <v>437</v>
      </c>
      <c r="E314" s="92">
        <v>66.084000000000003</v>
      </c>
      <c r="F314" s="71">
        <v>20</v>
      </c>
      <c r="G314" s="17">
        <v>4601532006445</v>
      </c>
      <c r="H314" s="48" t="s">
        <v>128</v>
      </c>
      <c r="I314" s="18" t="s">
        <v>61</v>
      </c>
      <c r="J314" s="58">
        <v>480</v>
      </c>
      <c r="K314" s="1"/>
      <c r="L314" s="176">
        <f t="shared" si="99"/>
        <v>0</v>
      </c>
      <c r="M314" s="165">
        <f t="shared" si="98"/>
        <v>0</v>
      </c>
      <c r="N314" s="90">
        <v>4.8944000000000001E-2</v>
      </c>
      <c r="O314" s="89">
        <f t="shared" si="100"/>
        <v>0</v>
      </c>
      <c r="P314" s="88">
        <v>2.94</v>
      </c>
      <c r="Q314" s="89">
        <f t="shared" si="101"/>
        <v>0</v>
      </c>
    </row>
    <row r="315" spans="1:17" ht="60" customHeight="1">
      <c r="A315" s="8"/>
      <c r="B315" s="61">
        <v>4364500</v>
      </c>
      <c r="C315" s="18">
        <v>11142</v>
      </c>
      <c r="D315" s="41" t="s">
        <v>438</v>
      </c>
      <c r="E315" s="92">
        <v>86.423999999999992</v>
      </c>
      <c r="F315" s="71">
        <v>19</v>
      </c>
      <c r="G315" s="17">
        <v>4601532006452</v>
      </c>
      <c r="H315" s="48" t="s">
        <v>129</v>
      </c>
      <c r="I315" s="18" t="s">
        <v>66</v>
      </c>
      <c r="J315" s="58">
        <v>266</v>
      </c>
      <c r="K315" s="1"/>
      <c r="L315" s="176">
        <f t="shared" si="99"/>
        <v>0</v>
      </c>
      <c r="M315" s="165">
        <f t="shared" si="98"/>
        <v>0</v>
      </c>
      <c r="N315" s="90">
        <v>7.8960000000000002E-2</v>
      </c>
      <c r="O315" s="89">
        <f t="shared" si="100"/>
        <v>0</v>
      </c>
      <c r="P315" s="88">
        <v>3.9</v>
      </c>
      <c r="Q315" s="89">
        <f t="shared" si="101"/>
        <v>0</v>
      </c>
    </row>
    <row r="316" spans="1:17" ht="60" customHeight="1">
      <c r="A316" s="8"/>
      <c r="B316" s="61">
        <v>4364600</v>
      </c>
      <c r="C316" s="18">
        <v>11143</v>
      </c>
      <c r="D316" s="41" t="s">
        <v>439</v>
      </c>
      <c r="E316" s="92">
        <v>129.50399999999999</v>
      </c>
      <c r="F316" s="71">
        <v>8</v>
      </c>
      <c r="G316" s="17">
        <v>4601532006469</v>
      </c>
      <c r="H316" s="48" t="s">
        <v>130</v>
      </c>
      <c r="I316" s="18" t="s">
        <v>63</v>
      </c>
      <c r="J316" s="58">
        <v>120</v>
      </c>
      <c r="K316" s="1"/>
      <c r="L316" s="176">
        <f t="shared" si="99"/>
        <v>0</v>
      </c>
      <c r="M316" s="165">
        <f t="shared" si="98"/>
        <v>0</v>
      </c>
      <c r="N316" s="90">
        <v>6.5967999999999999E-2</v>
      </c>
      <c r="O316" s="89">
        <f t="shared" si="100"/>
        <v>0</v>
      </c>
      <c r="P316" s="88">
        <v>2.1760000000000002</v>
      </c>
      <c r="Q316" s="89">
        <f t="shared" si="101"/>
        <v>0</v>
      </c>
    </row>
    <row r="317" spans="1:17" ht="60" customHeight="1">
      <c r="A317" s="8"/>
      <c r="B317" s="61">
        <v>4343100</v>
      </c>
      <c r="C317" s="18">
        <v>11019</v>
      </c>
      <c r="D317" s="41" t="s">
        <v>441</v>
      </c>
      <c r="E317" s="92">
        <v>21.815999999999999</v>
      </c>
      <c r="F317" s="71">
        <v>30</v>
      </c>
      <c r="G317" s="17">
        <v>4601532004311</v>
      </c>
      <c r="H317" s="48" t="s">
        <v>141</v>
      </c>
      <c r="I317" s="18" t="s">
        <v>39</v>
      </c>
      <c r="J317" s="58">
        <v>1440</v>
      </c>
      <c r="K317" s="1"/>
      <c r="L317" s="176">
        <f t="shared" si="99"/>
        <v>0</v>
      </c>
      <c r="M317" s="165">
        <f t="shared" si="98"/>
        <v>0</v>
      </c>
      <c r="N317" s="90">
        <v>2.1322750000000001E-2</v>
      </c>
      <c r="O317" s="89">
        <f t="shared" si="100"/>
        <v>0</v>
      </c>
      <c r="P317" s="88">
        <v>1.21</v>
      </c>
      <c r="Q317" s="89">
        <f t="shared" si="101"/>
        <v>0</v>
      </c>
    </row>
    <row r="318" spans="1:17" ht="60" customHeight="1">
      <c r="A318" s="8"/>
      <c r="B318" s="61">
        <v>4343200</v>
      </c>
      <c r="C318" s="18">
        <v>11020</v>
      </c>
      <c r="D318" s="41" t="s">
        <v>442</v>
      </c>
      <c r="E318" s="92">
        <v>22.644000000000002</v>
      </c>
      <c r="F318" s="71">
        <v>22</v>
      </c>
      <c r="G318" s="17">
        <v>4601532004328</v>
      </c>
      <c r="H318" s="48" t="s">
        <v>142</v>
      </c>
      <c r="I318" s="18" t="s">
        <v>803</v>
      </c>
      <c r="J318" s="58">
        <v>924</v>
      </c>
      <c r="K318" s="1"/>
      <c r="L318" s="176">
        <f t="shared" si="99"/>
        <v>0</v>
      </c>
      <c r="M318" s="165">
        <f t="shared" si="98"/>
        <v>0</v>
      </c>
      <c r="N318" s="90">
        <v>2.5047E-2</v>
      </c>
      <c r="O318" s="89">
        <f t="shared" si="100"/>
        <v>0</v>
      </c>
      <c r="P318" s="88">
        <v>1.1779999999999999</v>
      </c>
      <c r="Q318" s="89">
        <f t="shared" si="101"/>
        <v>0</v>
      </c>
    </row>
    <row r="319" spans="1:17" ht="60" customHeight="1">
      <c r="A319" s="8"/>
      <c r="B319" s="61">
        <v>4343300</v>
      </c>
      <c r="C319" s="18">
        <v>11021</v>
      </c>
      <c r="D319" s="41" t="s">
        <v>443</v>
      </c>
      <c r="E319" s="92">
        <v>23.436</v>
      </c>
      <c r="F319" s="71">
        <v>32</v>
      </c>
      <c r="G319" s="17">
        <v>4601532004335</v>
      </c>
      <c r="H319" s="48" t="s">
        <v>143</v>
      </c>
      <c r="I319" s="18" t="s">
        <v>40</v>
      </c>
      <c r="J319" s="58">
        <v>1152</v>
      </c>
      <c r="K319" s="1"/>
      <c r="L319" s="176">
        <f t="shared" si="99"/>
        <v>0</v>
      </c>
      <c r="M319" s="165">
        <f t="shared" si="98"/>
        <v>0</v>
      </c>
      <c r="N319" s="90">
        <v>4.1066999999999999E-2</v>
      </c>
      <c r="O319" s="89">
        <f t="shared" si="100"/>
        <v>0</v>
      </c>
      <c r="P319" s="88">
        <v>1.8220000000000001</v>
      </c>
      <c r="Q319" s="89">
        <f t="shared" si="101"/>
        <v>0</v>
      </c>
    </row>
    <row r="320" spans="1:17" ht="60" customHeight="1">
      <c r="A320" s="8"/>
      <c r="B320" s="61">
        <v>4344100</v>
      </c>
      <c r="C320" s="18">
        <v>10963</v>
      </c>
      <c r="D320" s="41" t="s">
        <v>444</v>
      </c>
      <c r="E320" s="92">
        <v>25.224</v>
      </c>
      <c r="F320" s="71">
        <v>27</v>
      </c>
      <c r="G320" s="17">
        <v>4601532004410</v>
      </c>
      <c r="H320" s="48" t="s">
        <v>145</v>
      </c>
      <c r="I320" s="18" t="s">
        <v>40</v>
      </c>
      <c r="J320" s="58">
        <v>972</v>
      </c>
      <c r="K320" s="1"/>
      <c r="L320" s="176">
        <f t="shared" si="99"/>
        <v>0</v>
      </c>
      <c r="M320" s="165">
        <f t="shared" si="98"/>
        <v>0</v>
      </c>
      <c r="N320" s="90">
        <v>4.1066999999999999E-2</v>
      </c>
      <c r="O320" s="89">
        <f t="shared" si="100"/>
        <v>0</v>
      </c>
      <c r="P320" s="88">
        <v>1.6189999999999998</v>
      </c>
      <c r="Q320" s="89">
        <f t="shared" si="101"/>
        <v>0</v>
      </c>
    </row>
    <row r="321" spans="1:17" ht="60" customHeight="1">
      <c r="A321" s="8"/>
      <c r="B321" s="61">
        <v>4344200</v>
      </c>
      <c r="C321" s="18">
        <v>10964</v>
      </c>
      <c r="D321" s="41" t="s">
        <v>445</v>
      </c>
      <c r="E321" s="92">
        <v>30.744</v>
      </c>
      <c r="F321" s="71">
        <v>30</v>
      </c>
      <c r="G321" s="17">
        <v>4601532004427</v>
      </c>
      <c r="H321" s="48" t="s">
        <v>144</v>
      </c>
      <c r="I321" s="18" t="s">
        <v>411</v>
      </c>
      <c r="J321" s="58">
        <v>720</v>
      </c>
      <c r="K321" s="1"/>
      <c r="L321" s="176">
        <f t="shared" si="99"/>
        <v>0</v>
      </c>
      <c r="M321" s="165">
        <f t="shared" si="98"/>
        <v>0</v>
      </c>
      <c r="N321" s="90">
        <v>6.1578399999999998E-2</v>
      </c>
      <c r="O321" s="89">
        <f t="shared" si="100"/>
        <v>0</v>
      </c>
      <c r="P321" s="88">
        <v>2.4750000000000001</v>
      </c>
      <c r="Q321" s="89">
        <f t="shared" si="101"/>
        <v>0</v>
      </c>
    </row>
    <row r="322" spans="1:17" ht="60" customHeight="1">
      <c r="A322" s="8"/>
      <c r="B322" s="61">
        <v>4344300</v>
      </c>
      <c r="C322" s="18">
        <v>11017</v>
      </c>
      <c r="D322" s="41" t="s">
        <v>446</v>
      </c>
      <c r="E322" s="92">
        <v>36.216000000000001</v>
      </c>
      <c r="F322" s="71">
        <v>30</v>
      </c>
      <c r="G322" s="17">
        <v>4601532004434</v>
      </c>
      <c r="H322" s="48" t="s">
        <v>144</v>
      </c>
      <c r="I322" s="18" t="s">
        <v>59</v>
      </c>
      <c r="J322" s="58">
        <v>600</v>
      </c>
      <c r="K322" s="1"/>
      <c r="L322" s="176">
        <f t="shared" si="99"/>
        <v>0</v>
      </c>
      <c r="M322" s="165">
        <f t="shared" si="98"/>
        <v>0</v>
      </c>
      <c r="N322" s="90">
        <v>7.7376E-2</v>
      </c>
      <c r="O322" s="89">
        <f t="shared" si="100"/>
        <v>0</v>
      </c>
      <c r="P322" s="88">
        <v>2.65</v>
      </c>
      <c r="Q322" s="89">
        <f t="shared" si="101"/>
        <v>0</v>
      </c>
    </row>
    <row r="323" spans="1:17" ht="60" customHeight="1">
      <c r="A323" s="8"/>
      <c r="B323" s="61">
        <v>4326600</v>
      </c>
      <c r="C323" s="18">
        <v>10886</v>
      </c>
      <c r="D323" s="41" t="s">
        <v>447</v>
      </c>
      <c r="E323" s="92">
        <v>55.511999999999993</v>
      </c>
      <c r="F323" s="71">
        <v>18</v>
      </c>
      <c r="G323" s="17">
        <v>4601532002669</v>
      </c>
      <c r="H323" s="48" t="s">
        <v>124</v>
      </c>
      <c r="I323" s="18" t="s">
        <v>39</v>
      </c>
      <c r="J323" s="58">
        <v>864</v>
      </c>
      <c r="K323" s="1"/>
      <c r="L323" s="176">
        <f t="shared" si="99"/>
        <v>0</v>
      </c>
      <c r="M323" s="165">
        <f t="shared" si="98"/>
        <v>0</v>
      </c>
      <c r="N323" s="90">
        <v>2.1322750000000001E-2</v>
      </c>
      <c r="O323" s="89">
        <f t="shared" si="100"/>
        <v>0</v>
      </c>
      <c r="P323" s="88">
        <v>2.6590000000000003</v>
      </c>
      <c r="Q323" s="89">
        <f t="shared" si="101"/>
        <v>0</v>
      </c>
    </row>
    <row r="324" spans="1:17" ht="60" customHeight="1">
      <c r="A324" s="8"/>
      <c r="B324" s="61">
        <v>4326700</v>
      </c>
      <c r="C324" s="18">
        <v>10887</v>
      </c>
      <c r="D324" s="41" t="s">
        <v>448</v>
      </c>
      <c r="E324" s="92">
        <v>73.488</v>
      </c>
      <c r="F324" s="71">
        <v>30</v>
      </c>
      <c r="G324" s="17">
        <v>4601532002676</v>
      </c>
      <c r="H324" s="48" t="s">
        <v>131</v>
      </c>
      <c r="I324" s="18" t="s">
        <v>938</v>
      </c>
      <c r="J324" s="58">
        <v>600</v>
      </c>
      <c r="K324" s="1"/>
      <c r="L324" s="176">
        <f t="shared" si="99"/>
        <v>0</v>
      </c>
      <c r="M324" s="165">
        <f t="shared" si="98"/>
        <v>0</v>
      </c>
      <c r="N324" s="90">
        <v>5.9465999999999998E-2</v>
      </c>
      <c r="O324" s="89">
        <f t="shared" si="100"/>
        <v>0</v>
      </c>
      <c r="P324" s="88">
        <v>5.19</v>
      </c>
      <c r="Q324" s="89">
        <f t="shared" si="101"/>
        <v>0</v>
      </c>
    </row>
    <row r="325" spans="1:17" ht="60" customHeight="1">
      <c r="A325" s="8"/>
      <c r="B325" s="61">
        <v>4329700</v>
      </c>
      <c r="C325" s="18">
        <v>10758</v>
      </c>
      <c r="D325" s="41" t="s">
        <v>449</v>
      </c>
      <c r="E325" s="92">
        <v>55.511999999999993</v>
      </c>
      <c r="F325" s="71">
        <v>48</v>
      </c>
      <c r="G325" s="17">
        <v>4601532002973</v>
      </c>
      <c r="H325" s="48" t="s">
        <v>132</v>
      </c>
      <c r="I325" s="18" t="s">
        <v>66</v>
      </c>
      <c r="J325" s="58">
        <v>672</v>
      </c>
      <c r="K325" s="1"/>
      <c r="L325" s="176">
        <f t="shared" si="99"/>
        <v>0</v>
      </c>
      <c r="M325" s="165">
        <f t="shared" si="98"/>
        <v>0</v>
      </c>
      <c r="N325" s="90">
        <v>7.8960000000000002E-2</v>
      </c>
      <c r="O325" s="89">
        <f t="shared" si="100"/>
        <v>0</v>
      </c>
      <c r="P325" s="88">
        <v>5.5708000000000002</v>
      </c>
      <c r="Q325" s="89">
        <f t="shared" si="101"/>
        <v>0</v>
      </c>
    </row>
    <row r="326" spans="1:17" ht="60" customHeight="1">
      <c r="A326" s="8"/>
      <c r="B326" s="61">
        <v>4329600</v>
      </c>
      <c r="C326" s="18">
        <v>10757</v>
      </c>
      <c r="D326" s="41" t="s">
        <v>450</v>
      </c>
      <c r="E326" s="92">
        <v>66.84</v>
      </c>
      <c r="F326" s="71">
        <v>38</v>
      </c>
      <c r="G326" s="17">
        <v>4601532002966</v>
      </c>
      <c r="H326" s="48" t="s">
        <v>131</v>
      </c>
      <c r="I326" s="18" t="s">
        <v>934</v>
      </c>
      <c r="J326" s="58">
        <v>608</v>
      </c>
      <c r="K326" s="1"/>
      <c r="L326" s="176">
        <f t="shared" si="99"/>
        <v>0</v>
      </c>
      <c r="M326" s="165">
        <f t="shared" si="98"/>
        <v>0</v>
      </c>
      <c r="N326" s="90">
        <v>7.0356000000000002E-2</v>
      </c>
      <c r="O326" s="89">
        <f t="shared" si="100"/>
        <v>0</v>
      </c>
      <c r="P326" s="88">
        <v>4.7157999999999998</v>
      </c>
      <c r="Q326" s="89">
        <f t="shared" si="101"/>
        <v>0</v>
      </c>
    </row>
    <row r="327" spans="1:17" ht="60" customHeight="1">
      <c r="A327" s="8"/>
      <c r="B327" s="61">
        <v>4326200</v>
      </c>
      <c r="C327" s="18">
        <v>10722</v>
      </c>
      <c r="D327" s="41" t="s">
        <v>451</v>
      </c>
      <c r="E327" s="92">
        <v>81.923999999999992</v>
      </c>
      <c r="F327" s="71">
        <v>28</v>
      </c>
      <c r="G327" s="17">
        <v>4601532002621</v>
      </c>
      <c r="H327" s="48" t="s">
        <v>133</v>
      </c>
      <c r="I327" s="18" t="s">
        <v>66</v>
      </c>
      <c r="J327" s="58">
        <v>392</v>
      </c>
      <c r="K327" s="1"/>
      <c r="L327" s="176">
        <f t="shared" si="99"/>
        <v>0</v>
      </c>
      <c r="M327" s="165">
        <f t="shared" si="98"/>
        <v>0</v>
      </c>
      <c r="N327" s="90">
        <v>7.8960000000000002E-2</v>
      </c>
      <c r="O327" s="89">
        <f t="shared" si="100"/>
        <v>0</v>
      </c>
      <c r="P327" s="88">
        <v>5.2648000000000001</v>
      </c>
      <c r="Q327" s="89">
        <f t="shared" si="101"/>
        <v>0</v>
      </c>
    </row>
    <row r="328" spans="1:17" ht="60" customHeight="1">
      <c r="A328" s="8"/>
      <c r="B328" s="61">
        <v>4329701</v>
      </c>
      <c r="C328" s="18">
        <v>10981</v>
      </c>
      <c r="D328" s="41" t="s">
        <v>452</v>
      </c>
      <c r="E328" s="92">
        <v>50.003999999999998</v>
      </c>
      <c r="F328" s="71">
        <v>48</v>
      </c>
      <c r="G328" s="17">
        <v>4601532297010</v>
      </c>
      <c r="H328" s="48" t="s">
        <v>137</v>
      </c>
      <c r="I328" s="18" t="s">
        <v>66</v>
      </c>
      <c r="J328" s="58">
        <v>672</v>
      </c>
      <c r="K328" s="1"/>
      <c r="L328" s="176">
        <f t="shared" si="99"/>
        <v>0</v>
      </c>
      <c r="M328" s="165">
        <f t="shared" si="98"/>
        <v>0</v>
      </c>
      <c r="N328" s="90">
        <v>7.8960000000000002E-2</v>
      </c>
      <c r="O328" s="89">
        <f t="shared" si="100"/>
        <v>0</v>
      </c>
      <c r="P328" s="88">
        <v>4.9602399999999998</v>
      </c>
      <c r="Q328" s="89">
        <f t="shared" si="101"/>
        <v>0</v>
      </c>
    </row>
    <row r="329" spans="1:17" ht="60" customHeight="1">
      <c r="A329" s="8"/>
      <c r="B329" s="61">
        <v>4329601</v>
      </c>
      <c r="C329" s="18">
        <v>10980</v>
      </c>
      <c r="D329" s="41" t="s">
        <v>453</v>
      </c>
      <c r="E329" s="92">
        <v>63.011999999999993</v>
      </c>
      <c r="F329" s="71">
        <v>38</v>
      </c>
      <c r="G329" s="17">
        <v>4601532296013</v>
      </c>
      <c r="H329" s="48" t="s">
        <v>139</v>
      </c>
      <c r="I329" s="18" t="s">
        <v>934</v>
      </c>
      <c r="J329" s="58">
        <v>608</v>
      </c>
      <c r="K329" s="1"/>
      <c r="L329" s="176">
        <f t="shared" si="99"/>
        <v>0</v>
      </c>
      <c r="M329" s="165">
        <f t="shared" si="98"/>
        <v>0</v>
      </c>
      <c r="N329" s="90">
        <v>7.0356000000000002E-2</v>
      </c>
      <c r="O329" s="89">
        <f t="shared" si="100"/>
        <v>0</v>
      </c>
      <c r="P329" s="88">
        <v>4.2324400000000004</v>
      </c>
      <c r="Q329" s="89">
        <f t="shared" si="101"/>
        <v>0</v>
      </c>
    </row>
    <row r="330" spans="1:17" ht="60" customHeight="1">
      <c r="A330" s="8"/>
      <c r="B330" s="61">
        <v>4326201</v>
      </c>
      <c r="C330" s="18">
        <v>10979</v>
      </c>
      <c r="D330" s="41" t="s">
        <v>454</v>
      </c>
      <c r="E330" s="92">
        <v>75.804000000000002</v>
      </c>
      <c r="F330" s="71">
        <v>28</v>
      </c>
      <c r="G330" s="17">
        <v>4601532262018</v>
      </c>
      <c r="H330" s="48" t="s">
        <v>138</v>
      </c>
      <c r="I330" s="18" t="s">
        <v>66</v>
      </c>
      <c r="J330" s="58">
        <v>392</v>
      </c>
      <c r="K330" s="1"/>
      <c r="L330" s="176">
        <f t="shared" si="99"/>
        <v>0</v>
      </c>
      <c r="M330" s="165">
        <f t="shared" si="98"/>
        <v>0</v>
      </c>
      <c r="N330" s="90">
        <v>7.8960000000000002E-2</v>
      </c>
      <c r="O330" s="89">
        <f t="shared" si="100"/>
        <v>0</v>
      </c>
      <c r="P330" s="88">
        <v>4.9086400000000001</v>
      </c>
      <c r="Q330" s="89">
        <f t="shared" si="101"/>
        <v>0</v>
      </c>
    </row>
    <row r="331" spans="1:17" ht="60" customHeight="1">
      <c r="A331" s="8"/>
      <c r="B331" s="61">
        <v>4343202</v>
      </c>
      <c r="C331" s="18">
        <v>11080</v>
      </c>
      <c r="D331" s="41" t="s">
        <v>455</v>
      </c>
      <c r="E331" s="92">
        <v>52.547999999999995</v>
      </c>
      <c r="F331" s="71">
        <v>30</v>
      </c>
      <c r="G331" s="17">
        <v>4601532432022</v>
      </c>
      <c r="H331" s="48" t="s">
        <v>144</v>
      </c>
      <c r="I331" s="18" t="s">
        <v>411</v>
      </c>
      <c r="J331" s="58">
        <v>720</v>
      </c>
      <c r="K331" s="1"/>
      <c r="L331" s="176">
        <f t="shared" si="99"/>
        <v>0</v>
      </c>
      <c r="M331" s="165">
        <f t="shared" si="98"/>
        <v>0</v>
      </c>
      <c r="N331" s="90">
        <v>6.1578399999999998E-2</v>
      </c>
      <c r="O331" s="89">
        <f t="shared" si="100"/>
        <v>0</v>
      </c>
      <c r="P331" s="88">
        <v>3.645</v>
      </c>
      <c r="Q331" s="89">
        <f t="shared" si="101"/>
        <v>0</v>
      </c>
    </row>
    <row r="332" spans="1:17" ht="60" customHeight="1">
      <c r="A332" s="8"/>
      <c r="B332" s="61">
        <v>4343302</v>
      </c>
      <c r="C332" s="18">
        <v>11081</v>
      </c>
      <c r="D332" s="41" t="s">
        <v>456</v>
      </c>
      <c r="E332" s="92">
        <v>58.704000000000001</v>
      </c>
      <c r="F332" s="71">
        <v>30</v>
      </c>
      <c r="G332" s="17">
        <v>4601532433029</v>
      </c>
      <c r="H332" s="48" t="s">
        <v>144</v>
      </c>
      <c r="I332" s="18" t="s">
        <v>59</v>
      </c>
      <c r="J332" s="58">
        <v>600</v>
      </c>
      <c r="K332" s="1"/>
      <c r="L332" s="176">
        <f t="shared" si="99"/>
        <v>0</v>
      </c>
      <c r="M332" s="165">
        <f t="shared" si="98"/>
        <v>0</v>
      </c>
      <c r="N332" s="90">
        <v>7.7376E-2</v>
      </c>
      <c r="O332" s="89">
        <f t="shared" si="100"/>
        <v>0</v>
      </c>
      <c r="P332" s="88">
        <v>4.03</v>
      </c>
      <c r="Q332" s="89">
        <f t="shared" si="101"/>
        <v>0</v>
      </c>
    </row>
    <row r="333" spans="1:17" ht="60" customHeight="1">
      <c r="A333" s="8"/>
      <c r="B333" s="61">
        <v>4343102</v>
      </c>
      <c r="C333" s="18">
        <v>11079</v>
      </c>
      <c r="D333" s="41" t="s">
        <v>457</v>
      </c>
      <c r="E333" s="92">
        <v>46.343999999999994</v>
      </c>
      <c r="F333" s="71">
        <v>27</v>
      </c>
      <c r="G333" s="17">
        <v>4601532431025</v>
      </c>
      <c r="H333" s="48" t="s">
        <v>145</v>
      </c>
      <c r="I333" s="18" t="s">
        <v>40</v>
      </c>
      <c r="J333" s="58">
        <v>972</v>
      </c>
      <c r="K333" s="1"/>
      <c r="L333" s="176">
        <f t="shared" si="99"/>
        <v>0</v>
      </c>
      <c r="M333" s="165">
        <f t="shared" si="98"/>
        <v>0</v>
      </c>
      <c r="N333" s="90">
        <v>4.1066999999999999E-2</v>
      </c>
      <c r="O333" s="89">
        <f t="shared" si="100"/>
        <v>0</v>
      </c>
      <c r="P333" s="88">
        <v>2.4290000000000003</v>
      </c>
      <c r="Q333" s="89">
        <f t="shared" si="101"/>
        <v>0</v>
      </c>
    </row>
    <row r="334" spans="1:17" ht="60" customHeight="1">
      <c r="A334" s="8"/>
      <c r="B334" s="61">
        <v>4364603</v>
      </c>
      <c r="C334" s="18">
        <v>11175</v>
      </c>
      <c r="D334" s="41" t="s">
        <v>458</v>
      </c>
      <c r="E334" s="92">
        <v>278.85599999999999</v>
      </c>
      <c r="F334" s="71">
        <v>8</v>
      </c>
      <c r="G334" s="17">
        <v>4601532646030</v>
      </c>
      <c r="H334" s="48" t="s">
        <v>130</v>
      </c>
      <c r="I334" s="18" t="s">
        <v>63</v>
      </c>
      <c r="J334" s="9">
        <v>120</v>
      </c>
      <c r="K334" s="1"/>
      <c r="L334" s="176">
        <f t="shared" si="99"/>
        <v>0</v>
      </c>
      <c r="M334" s="165">
        <f t="shared" si="98"/>
        <v>0</v>
      </c>
      <c r="N334" s="90">
        <v>6.5967999999999999E-2</v>
      </c>
      <c r="O334" s="89">
        <f t="shared" si="100"/>
        <v>0</v>
      </c>
      <c r="P334" s="88">
        <v>4.5599999999999996</v>
      </c>
      <c r="Q334" s="89">
        <f t="shared" si="101"/>
        <v>0</v>
      </c>
    </row>
    <row r="335" spans="1:17" ht="22.15" customHeight="1">
      <c r="A335" s="28"/>
      <c r="B335" s="119"/>
      <c r="C335" s="119"/>
      <c r="D335" s="134" t="s">
        <v>1117</v>
      </c>
      <c r="E335" s="123">
        <v>0</v>
      </c>
      <c r="F335" s="120"/>
      <c r="G335" s="120"/>
      <c r="H335" s="124"/>
      <c r="I335" s="124"/>
      <c r="J335" s="79"/>
      <c r="K335" s="120"/>
      <c r="L335" s="184"/>
      <c r="M335" s="123"/>
      <c r="N335" s="120"/>
      <c r="O335" s="120"/>
      <c r="P335" s="120"/>
      <c r="Q335" s="120"/>
    </row>
    <row r="336" spans="1:17" ht="60" customHeight="1">
      <c r="A336" s="8"/>
      <c r="B336" s="56">
        <v>4364036</v>
      </c>
      <c r="C336" s="57">
        <v>10990</v>
      </c>
      <c r="D336" s="46" t="s">
        <v>1012</v>
      </c>
      <c r="E336" s="88">
        <v>70.8</v>
      </c>
      <c r="F336" s="45">
        <v>19</v>
      </c>
      <c r="G336" s="47">
        <v>4601532640366</v>
      </c>
      <c r="H336" s="49" t="s">
        <v>1013</v>
      </c>
      <c r="I336" s="45" t="s">
        <v>40</v>
      </c>
      <c r="J336" s="17">
        <v>684</v>
      </c>
      <c r="K336" s="1"/>
      <c r="L336" s="176">
        <f t="shared" ref="L336:L346" si="102">K336*F336</f>
        <v>0</v>
      </c>
      <c r="M336" s="165">
        <f t="shared" ref="M336:M346" si="103">E336*F336*K336</f>
        <v>0</v>
      </c>
      <c r="N336" s="90">
        <v>4.1066999999999999E-2</v>
      </c>
      <c r="O336" s="89">
        <f t="shared" ref="O336:O346" si="104">N336*K336</f>
        <v>0</v>
      </c>
      <c r="P336" s="88">
        <v>2.7360000000000002</v>
      </c>
      <c r="Q336" s="89">
        <f t="shared" ref="Q336:Q346" si="105">P336*K336</f>
        <v>0</v>
      </c>
    </row>
    <row r="337" spans="1:17" ht="60" customHeight="1">
      <c r="A337" s="8"/>
      <c r="B337" s="56">
        <v>4354036</v>
      </c>
      <c r="C337" s="57">
        <v>10917</v>
      </c>
      <c r="D337" s="46" t="s">
        <v>1024</v>
      </c>
      <c r="E337" s="88">
        <v>70.8</v>
      </c>
      <c r="F337" s="45">
        <v>18</v>
      </c>
      <c r="G337" s="47">
        <v>4601532540369</v>
      </c>
      <c r="H337" s="49" t="s">
        <v>164</v>
      </c>
      <c r="I337" s="45" t="s">
        <v>40</v>
      </c>
      <c r="J337" s="17">
        <v>648</v>
      </c>
      <c r="K337" s="1"/>
      <c r="L337" s="176">
        <f t="shared" si="102"/>
        <v>0</v>
      </c>
      <c r="M337" s="165">
        <f t="shared" si="103"/>
        <v>0</v>
      </c>
      <c r="N337" s="90">
        <v>4.1066999999999999E-2</v>
      </c>
      <c r="O337" s="89">
        <f t="shared" si="104"/>
        <v>0</v>
      </c>
      <c r="P337" s="88">
        <v>2.754</v>
      </c>
      <c r="Q337" s="89">
        <f t="shared" si="105"/>
        <v>0</v>
      </c>
    </row>
    <row r="338" spans="1:17" ht="60" customHeight="1">
      <c r="A338" s="8"/>
      <c r="B338" s="56">
        <v>4367036</v>
      </c>
      <c r="C338" s="57">
        <v>10991</v>
      </c>
      <c r="D338" s="46" t="s">
        <v>1014</v>
      </c>
      <c r="E338" s="88">
        <v>82.787999999999997</v>
      </c>
      <c r="F338" s="45">
        <v>28</v>
      </c>
      <c r="G338" s="47">
        <v>4601532670363</v>
      </c>
      <c r="H338" s="49" t="s">
        <v>1015</v>
      </c>
      <c r="I338" s="45" t="s">
        <v>59</v>
      </c>
      <c r="J338" s="17">
        <v>560</v>
      </c>
      <c r="K338" s="1"/>
      <c r="L338" s="176">
        <f t="shared" si="102"/>
        <v>0</v>
      </c>
      <c r="M338" s="165">
        <f t="shared" si="103"/>
        <v>0</v>
      </c>
      <c r="N338" s="90">
        <v>7.7376E-2</v>
      </c>
      <c r="O338" s="89">
        <f t="shared" si="104"/>
        <v>0</v>
      </c>
      <c r="P338" s="88">
        <v>4.83</v>
      </c>
      <c r="Q338" s="89">
        <f t="shared" si="105"/>
        <v>0</v>
      </c>
    </row>
    <row r="339" spans="1:17" ht="60" customHeight="1">
      <c r="A339" s="8"/>
      <c r="B339" s="56">
        <v>4357036</v>
      </c>
      <c r="C339" s="57">
        <v>10952</v>
      </c>
      <c r="D339" s="46" t="s">
        <v>1026</v>
      </c>
      <c r="E339" s="88">
        <v>82.787999999999997</v>
      </c>
      <c r="F339" s="45">
        <v>20</v>
      </c>
      <c r="G339" s="47">
        <v>4601532570366</v>
      </c>
      <c r="H339" s="49" t="s">
        <v>163</v>
      </c>
      <c r="I339" s="45" t="s">
        <v>411</v>
      </c>
      <c r="J339" s="17">
        <v>480</v>
      </c>
      <c r="K339" s="1"/>
      <c r="L339" s="176">
        <f t="shared" si="102"/>
        <v>0</v>
      </c>
      <c r="M339" s="165">
        <f t="shared" si="103"/>
        <v>0</v>
      </c>
      <c r="N339" s="90">
        <v>6.1578399999999998E-2</v>
      </c>
      <c r="O339" s="89">
        <f t="shared" si="104"/>
        <v>0</v>
      </c>
      <c r="P339" s="88">
        <v>3.45</v>
      </c>
      <c r="Q339" s="89">
        <f t="shared" si="105"/>
        <v>0</v>
      </c>
    </row>
    <row r="340" spans="1:17" ht="60" customHeight="1">
      <c r="A340" s="8"/>
      <c r="B340" s="56">
        <v>4364006</v>
      </c>
      <c r="C340" s="57">
        <v>10971</v>
      </c>
      <c r="D340" s="46" t="s">
        <v>1016</v>
      </c>
      <c r="E340" s="88">
        <v>25.2</v>
      </c>
      <c r="F340" s="45">
        <v>64</v>
      </c>
      <c r="G340" s="47">
        <v>4601532640069</v>
      </c>
      <c r="H340" s="49" t="s">
        <v>167</v>
      </c>
      <c r="I340" s="45" t="s">
        <v>59</v>
      </c>
      <c r="J340" s="17">
        <v>1280</v>
      </c>
      <c r="K340" s="1"/>
      <c r="L340" s="176">
        <f t="shared" si="102"/>
        <v>0</v>
      </c>
      <c r="M340" s="165">
        <f t="shared" si="103"/>
        <v>0</v>
      </c>
      <c r="N340" s="90">
        <v>7.7376E-2</v>
      </c>
      <c r="O340" s="89">
        <f t="shared" si="104"/>
        <v>0</v>
      </c>
      <c r="P340" s="88">
        <v>3.0720000000000001</v>
      </c>
      <c r="Q340" s="89">
        <f t="shared" si="105"/>
        <v>0</v>
      </c>
    </row>
    <row r="341" spans="1:17" ht="60" customHeight="1">
      <c r="A341" s="8"/>
      <c r="B341" s="56">
        <v>4354006</v>
      </c>
      <c r="C341" s="57">
        <v>10931</v>
      </c>
      <c r="D341" s="46" t="s">
        <v>1027</v>
      </c>
      <c r="E341" s="88">
        <v>25.2</v>
      </c>
      <c r="F341" s="45">
        <v>50</v>
      </c>
      <c r="G341" s="47">
        <v>4601532540062</v>
      </c>
      <c r="H341" s="49" t="s">
        <v>170</v>
      </c>
      <c r="I341" s="45" t="s">
        <v>411</v>
      </c>
      <c r="J341" s="17">
        <v>1200</v>
      </c>
      <c r="K341" s="1"/>
      <c r="L341" s="176">
        <f t="shared" si="102"/>
        <v>0</v>
      </c>
      <c r="M341" s="165">
        <f t="shared" si="103"/>
        <v>0</v>
      </c>
      <c r="N341" s="90">
        <v>6.1578399999999998E-2</v>
      </c>
      <c r="O341" s="89">
        <f t="shared" si="104"/>
        <v>0</v>
      </c>
      <c r="P341" s="88">
        <v>2.5499999999999998</v>
      </c>
      <c r="Q341" s="89">
        <f t="shared" si="105"/>
        <v>0</v>
      </c>
    </row>
    <row r="342" spans="1:17" ht="60" customHeight="1">
      <c r="A342" s="8"/>
      <c r="B342" s="56">
        <v>4367006</v>
      </c>
      <c r="C342" s="57">
        <v>10972</v>
      </c>
      <c r="D342" s="46" t="s">
        <v>1043</v>
      </c>
      <c r="E342" s="88">
        <v>28.799999999999997</v>
      </c>
      <c r="F342" s="45">
        <v>40</v>
      </c>
      <c r="G342" s="47">
        <v>4601532670066</v>
      </c>
      <c r="H342" s="49" t="s">
        <v>168</v>
      </c>
      <c r="I342" s="45" t="s">
        <v>59</v>
      </c>
      <c r="J342" s="17">
        <v>800</v>
      </c>
      <c r="K342" s="1"/>
      <c r="L342" s="176">
        <f t="shared" si="102"/>
        <v>0</v>
      </c>
      <c r="M342" s="165">
        <f t="shared" si="103"/>
        <v>0</v>
      </c>
      <c r="N342" s="90">
        <v>7.7376E-2</v>
      </c>
      <c r="O342" s="89">
        <f t="shared" si="104"/>
        <v>0</v>
      </c>
      <c r="P342" s="88">
        <v>2.2999999999999998</v>
      </c>
      <c r="Q342" s="89">
        <f t="shared" si="105"/>
        <v>0</v>
      </c>
    </row>
    <row r="343" spans="1:17" ht="60" customHeight="1">
      <c r="A343" s="8"/>
      <c r="B343" s="56">
        <v>4357006</v>
      </c>
      <c r="C343" s="57">
        <v>10932</v>
      </c>
      <c r="D343" s="46" t="s">
        <v>1021</v>
      </c>
      <c r="E343" s="88">
        <v>28.799999999999997</v>
      </c>
      <c r="F343" s="45">
        <v>46</v>
      </c>
      <c r="G343" s="47">
        <v>4601532570069</v>
      </c>
      <c r="H343" s="49" t="s">
        <v>171</v>
      </c>
      <c r="I343" s="45" t="s">
        <v>59</v>
      </c>
      <c r="J343" s="17">
        <v>920</v>
      </c>
      <c r="K343" s="1"/>
      <c r="L343" s="176">
        <f t="shared" si="102"/>
        <v>0</v>
      </c>
      <c r="M343" s="165">
        <f t="shared" si="103"/>
        <v>0</v>
      </c>
      <c r="N343" s="90">
        <v>7.7376E-2</v>
      </c>
      <c r="O343" s="89">
        <f t="shared" si="104"/>
        <v>0</v>
      </c>
      <c r="P343" s="88">
        <v>2.645</v>
      </c>
      <c r="Q343" s="89">
        <f t="shared" si="105"/>
        <v>0</v>
      </c>
    </row>
    <row r="344" spans="1:17" ht="60" customHeight="1">
      <c r="A344" s="8"/>
      <c r="B344" s="56">
        <v>4377106</v>
      </c>
      <c r="C344" s="57">
        <v>11243</v>
      </c>
      <c r="D344" s="46" t="s">
        <v>991</v>
      </c>
      <c r="E344" s="88">
        <v>31.08</v>
      </c>
      <c r="F344" s="45">
        <v>24</v>
      </c>
      <c r="G344" s="47">
        <v>4601532771060</v>
      </c>
      <c r="H344" s="49" t="s">
        <v>915</v>
      </c>
      <c r="I344" s="45" t="s">
        <v>39</v>
      </c>
      <c r="J344" s="17">
        <v>1152</v>
      </c>
      <c r="K344" s="1"/>
      <c r="L344" s="176">
        <f t="shared" si="102"/>
        <v>0</v>
      </c>
      <c r="M344" s="165">
        <f t="shared" si="103"/>
        <v>0</v>
      </c>
      <c r="N344" s="90">
        <v>2.1322750000000001E-2</v>
      </c>
      <c r="O344" s="89">
        <f t="shared" si="104"/>
        <v>0</v>
      </c>
      <c r="P344" s="88">
        <v>1.246</v>
      </c>
      <c r="Q344" s="89">
        <f t="shared" si="105"/>
        <v>0</v>
      </c>
    </row>
    <row r="345" spans="1:17" ht="60" customHeight="1">
      <c r="A345" s="8"/>
      <c r="B345" s="56">
        <v>4377206</v>
      </c>
      <c r="C345" s="57">
        <v>11244</v>
      </c>
      <c r="D345" s="46" t="s">
        <v>992</v>
      </c>
      <c r="E345" s="88">
        <v>57.72</v>
      </c>
      <c r="F345" s="45">
        <v>12</v>
      </c>
      <c r="G345" s="47">
        <v>4601532772067</v>
      </c>
      <c r="H345" s="49" t="s">
        <v>917</v>
      </c>
      <c r="I345" s="45" t="s">
        <v>39</v>
      </c>
      <c r="J345" s="17">
        <v>576</v>
      </c>
      <c r="K345" s="1"/>
      <c r="L345" s="176">
        <f t="shared" si="102"/>
        <v>0</v>
      </c>
      <c r="M345" s="165">
        <f t="shared" si="103"/>
        <v>0</v>
      </c>
      <c r="N345" s="90">
        <v>2.1322750000000001E-2</v>
      </c>
      <c r="O345" s="89">
        <f t="shared" si="104"/>
        <v>0</v>
      </c>
      <c r="P345" s="88">
        <v>1.27</v>
      </c>
      <c r="Q345" s="89">
        <f t="shared" si="105"/>
        <v>0</v>
      </c>
    </row>
    <row r="346" spans="1:17" ht="60" customHeight="1">
      <c r="A346" s="16"/>
      <c r="B346" s="57">
        <v>4377306</v>
      </c>
      <c r="C346" s="57">
        <v>11245</v>
      </c>
      <c r="D346" s="46" t="s">
        <v>993</v>
      </c>
      <c r="E346" s="88">
        <v>85.44</v>
      </c>
      <c r="F346" s="45">
        <v>12</v>
      </c>
      <c r="G346" s="47">
        <v>4601532773064</v>
      </c>
      <c r="H346" s="49" t="s">
        <v>919</v>
      </c>
      <c r="I346" s="45" t="s">
        <v>40</v>
      </c>
      <c r="J346" s="17">
        <v>432</v>
      </c>
      <c r="K346" s="1"/>
      <c r="L346" s="176">
        <f t="shared" si="102"/>
        <v>0</v>
      </c>
      <c r="M346" s="165">
        <f t="shared" si="103"/>
        <v>0</v>
      </c>
      <c r="N346" s="90">
        <v>4.1066999999999999E-2</v>
      </c>
      <c r="O346" s="89">
        <f t="shared" si="104"/>
        <v>0</v>
      </c>
      <c r="P346" s="88">
        <v>1.9220000000000002</v>
      </c>
      <c r="Q346" s="89">
        <f t="shared" si="105"/>
        <v>0</v>
      </c>
    </row>
    <row r="347" spans="1:17" ht="22.15" customHeight="1">
      <c r="A347" s="28"/>
      <c r="B347" s="119"/>
      <c r="C347" s="119"/>
      <c r="D347" s="134" t="s">
        <v>786</v>
      </c>
      <c r="E347" s="123">
        <v>0</v>
      </c>
      <c r="F347" s="120"/>
      <c r="G347" s="120"/>
      <c r="H347" s="124"/>
      <c r="I347" s="124"/>
      <c r="J347" s="79"/>
      <c r="K347" s="120"/>
      <c r="L347" s="184"/>
      <c r="M347" s="123"/>
      <c r="N347" s="120"/>
      <c r="O347" s="120"/>
      <c r="P347" s="120"/>
      <c r="Q347" s="120"/>
    </row>
    <row r="348" spans="1:17" ht="60" customHeight="1">
      <c r="A348" s="8"/>
      <c r="B348" s="61">
        <v>4368002</v>
      </c>
      <c r="C348" s="18">
        <v>11010</v>
      </c>
      <c r="D348" s="41" t="s">
        <v>543</v>
      </c>
      <c r="E348" s="92">
        <v>57.024000000000001</v>
      </c>
      <c r="F348" s="71">
        <v>24</v>
      </c>
      <c r="G348" s="17">
        <v>4601532680027</v>
      </c>
      <c r="H348" s="48" t="s">
        <v>149</v>
      </c>
      <c r="I348" s="18" t="s">
        <v>411</v>
      </c>
      <c r="J348" s="58">
        <v>576</v>
      </c>
      <c r="K348" s="1"/>
      <c r="L348" s="176">
        <f t="shared" ref="L348:L371" si="106">K348*F348</f>
        <v>0</v>
      </c>
      <c r="M348" s="165">
        <f t="shared" ref="M348:M371" si="107">E348*F348*K348</f>
        <v>0</v>
      </c>
      <c r="N348" s="90">
        <v>6.1578399999999998E-2</v>
      </c>
      <c r="O348" s="89">
        <f t="shared" si="100"/>
        <v>0</v>
      </c>
      <c r="P348" s="88">
        <v>3.6360000000000001</v>
      </c>
      <c r="Q348" s="89">
        <f t="shared" si="101"/>
        <v>0</v>
      </c>
    </row>
    <row r="349" spans="1:17" ht="60" customHeight="1">
      <c r="A349" s="8"/>
      <c r="B349" s="61">
        <v>4367002</v>
      </c>
      <c r="C349" s="18">
        <v>11126</v>
      </c>
      <c r="D349" s="41" t="s">
        <v>544</v>
      </c>
      <c r="E349" s="92">
        <v>40.775999999999996</v>
      </c>
      <c r="F349" s="71">
        <v>40</v>
      </c>
      <c r="G349" s="17">
        <v>4601532670028</v>
      </c>
      <c r="H349" s="48" t="s">
        <v>150</v>
      </c>
      <c r="I349" s="18" t="s">
        <v>59</v>
      </c>
      <c r="J349" s="58">
        <v>800</v>
      </c>
      <c r="K349" s="1"/>
      <c r="L349" s="176">
        <f t="shared" si="106"/>
        <v>0</v>
      </c>
      <c r="M349" s="165">
        <f t="shared" si="107"/>
        <v>0</v>
      </c>
      <c r="N349" s="90">
        <v>7.7376E-2</v>
      </c>
      <c r="O349" s="89">
        <f t="shared" si="100"/>
        <v>0</v>
      </c>
      <c r="P349" s="88">
        <v>4.0780000000000003</v>
      </c>
      <c r="Q349" s="89">
        <f t="shared" si="101"/>
        <v>0</v>
      </c>
    </row>
    <row r="350" spans="1:17" ht="60" customHeight="1">
      <c r="A350" s="8"/>
      <c r="B350" s="61">
        <v>4359002</v>
      </c>
      <c r="C350" s="18">
        <v>11075</v>
      </c>
      <c r="D350" s="41" t="s">
        <v>545</v>
      </c>
      <c r="E350" s="92">
        <v>98.916000000000011</v>
      </c>
      <c r="F350" s="71">
        <v>18</v>
      </c>
      <c r="G350" s="17">
        <v>4601532590029</v>
      </c>
      <c r="H350" s="48" t="s">
        <v>151</v>
      </c>
      <c r="I350" s="18" t="s">
        <v>59</v>
      </c>
      <c r="J350" s="58">
        <v>360</v>
      </c>
      <c r="K350" s="1"/>
      <c r="L350" s="176">
        <f t="shared" si="106"/>
        <v>0</v>
      </c>
      <c r="M350" s="165">
        <f t="shared" si="107"/>
        <v>0</v>
      </c>
      <c r="N350" s="90">
        <v>7.7376E-2</v>
      </c>
      <c r="O350" s="89">
        <f t="shared" si="100"/>
        <v>0</v>
      </c>
      <c r="P350" s="88">
        <v>4.5609999999999999</v>
      </c>
      <c r="Q350" s="89">
        <f t="shared" si="101"/>
        <v>0</v>
      </c>
    </row>
    <row r="351" spans="1:17" ht="60" customHeight="1">
      <c r="A351" s="8"/>
      <c r="B351" s="61">
        <v>4364001</v>
      </c>
      <c r="C351" s="18">
        <v>10990</v>
      </c>
      <c r="D351" s="41" t="s">
        <v>547</v>
      </c>
      <c r="E351" s="92">
        <v>64.164000000000001</v>
      </c>
      <c r="F351" s="71">
        <v>19</v>
      </c>
      <c r="G351" s="17">
        <v>4601532640014</v>
      </c>
      <c r="H351" s="48" t="s">
        <v>155</v>
      </c>
      <c r="I351" s="18" t="s">
        <v>40</v>
      </c>
      <c r="J351" s="58">
        <v>684</v>
      </c>
      <c r="K351" s="1"/>
      <c r="L351" s="176">
        <f t="shared" si="106"/>
        <v>0</v>
      </c>
      <c r="M351" s="165">
        <f t="shared" si="107"/>
        <v>0</v>
      </c>
      <c r="N351" s="90">
        <v>4.1066999999999999E-2</v>
      </c>
      <c r="O351" s="89">
        <f t="shared" si="100"/>
        <v>0</v>
      </c>
      <c r="P351" s="88">
        <v>3.0860000000000003</v>
      </c>
      <c r="Q351" s="89">
        <f t="shared" si="101"/>
        <v>0</v>
      </c>
    </row>
    <row r="352" spans="1:17" ht="60" customHeight="1">
      <c r="A352" s="8"/>
      <c r="B352" s="61">
        <v>4354001</v>
      </c>
      <c r="C352" s="18">
        <v>10917</v>
      </c>
      <c r="D352" s="41" t="s">
        <v>548</v>
      </c>
      <c r="E352" s="92">
        <v>64.164000000000001</v>
      </c>
      <c r="F352" s="71">
        <v>18</v>
      </c>
      <c r="G352" s="17">
        <v>4601532540017</v>
      </c>
      <c r="H352" s="48" t="s">
        <v>164</v>
      </c>
      <c r="I352" s="18" t="s">
        <v>40</v>
      </c>
      <c r="J352" s="58">
        <v>648</v>
      </c>
      <c r="K352" s="1"/>
      <c r="L352" s="176">
        <f t="shared" si="106"/>
        <v>0</v>
      </c>
      <c r="M352" s="165">
        <f t="shared" si="107"/>
        <v>0</v>
      </c>
      <c r="N352" s="90">
        <v>4.1066999999999999E-2</v>
      </c>
      <c r="O352" s="89">
        <f t="shared" si="100"/>
        <v>0</v>
      </c>
      <c r="P352" s="88">
        <v>3.1040000000000001</v>
      </c>
      <c r="Q352" s="89">
        <f t="shared" si="101"/>
        <v>0</v>
      </c>
    </row>
    <row r="353" spans="1:17" ht="60" customHeight="1">
      <c r="A353" s="8"/>
      <c r="B353" s="61">
        <v>4359003</v>
      </c>
      <c r="C353" s="18">
        <v>11076</v>
      </c>
      <c r="D353" s="41" t="s">
        <v>549</v>
      </c>
      <c r="E353" s="92">
        <v>119.83199999999999</v>
      </c>
      <c r="F353" s="71">
        <v>18</v>
      </c>
      <c r="G353" s="17">
        <v>4601532590036</v>
      </c>
      <c r="H353" s="48" t="s">
        <v>151</v>
      </c>
      <c r="I353" s="18" t="s">
        <v>59</v>
      </c>
      <c r="J353" s="58">
        <v>360</v>
      </c>
      <c r="K353" s="1"/>
      <c r="L353" s="176">
        <f t="shared" si="106"/>
        <v>0</v>
      </c>
      <c r="M353" s="165">
        <f t="shared" si="107"/>
        <v>0</v>
      </c>
      <c r="N353" s="90">
        <v>7.7376E-2</v>
      </c>
      <c r="O353" s="89">
        <f t="shared" si="100"/>
        <v>0</v>
      </c>
      <c r="P353" s="88">
        <v>5.4790000000000001</v>
      </c>
      <c r="Q353" s="89">
        <f t="shared" si="101"/>
        <v>0</v>
      </c>
    </row>
    <row r="354" spans="1:17" ht="60" customHeight="1">
      <c r="A354" s="8"/>
      <c r="B354" s="61">
        <v>4367001</v>
      </c>
      <c r="C354" s="18">
        <v>10991</v>
      </c>
      <c r="D354" s="41" t="s">
        <v>550</v>
      </c>
      <c r="E354" s="92">
        <v>73.884</v>
      </c>
      <c r="F354" s="71">
        <v>28</v>
      </c>
      <c r="G354" s="17">
        <v>4601532670011</v>
      </c>
      <c r="H354" s="48" t="s">
        <v>153</v>
      </c>
      <c r="I354" s="18" t="s">
        <v>59</v>
      </c>
      <c r="J354" s="58">
        <v>560</v>
      </c>
      <c r="K354" s="1"/>
      <c r="L354" s="176">
        <f t="shared" si="106"/>
        <v>0</v>
      </c>
      <c r="M354" s="165">
        <f t="shared" si="107"/>
        <v>0</v>
      </c>
      <c r="N354" s="90">
        <v>7.7376E-2</v>
      </c>
      <c r="O354" s="89">
        <f t="shared" si="100"/>
        <v>0</v>
      </c>
      <c r="P354" s="88">
        <v>5.44</v>
      </c>
      <c r="Q354" s="89">
        <f t="shared" si="101"/>
        <v>0</v>
      </c>
    </row>
    <row r="355" spans="1:17" ht="60" customHeight="1">
      <c r="A355" s="8"/>
      <c r="B355" s="200">
        <v>4357001</v>
      </c>
      <c r="C355" s="18">
        <v>10952</v>
      </c>
      <c r="D355" s="41" t="s">
        <v>551</v>
      </c>
      <c r="E355" s="92">
        <v>73.884</v>
      </c>
      <c r="F355" s="71">
        <v>20</v>
      </c>
      <c r="G355" s="17">
        <v>4601532570014</v>
      </c>
      <c r="H355" s="48" t="s">
        <v>163</v>
      </c>
      <c r="I355" s="18" t="s">
        <v>411</v>
      </c>
      <c r="J355" s="58">
        <v>480</v>
      </c>
      <c r="K355" s="1"/>
      <c r="L355" s="176">
        <f t="shared" si="106"/>
        <v>0</v>
      </c>
      <c r="M355" s="165">
        <f t="shared" si="107"/>
        <v>0</v>
      </c>
      <c r="N355" s="90">
        <v>6.1578399999999998E-2</v>
      </c>
      <c r="O355" s="89">
        <f t="shared" si="100"/>
        <v>0</v>
      </c>
      <c r="P355" s="88">
        <v>4.05</v>
      </c>
      <c r="Q355" s="89">
        <f t="shared" si="101"/>
        <v>0</v>
      </c>
    </row>
    <row r="356" spans="1:17" ht="60" customHeight="1">
      <c r="A356" s="8"/>
      <c r="B356" s="200">
        <v>4368001</v>
      </c>
      <c r="C356" s="18">
        <v>11008</v>
      </c>
      <c r="D356" s="41" t="s">
        <v>552</v>
      </c>
      <c r="E356" s="92">
        <v>106.91999999999999</v>
      </c>
      <c r="F356" s="71">
        <v>18</v>
      </c>
      <c r="G356" s="17">
        <v>4601532680010</v>
      </c>
      <c r="H356" s="48" t="s">
        <v>154</v>
      </c>
      <c r="I356" s="18" t="s">
        <v>934</v>
      </c>
      <c r="J356" s="58">
        <v>288</v>
      </c>
      <c r="K356" s="1"/>
      <c r="L356" s="176">
        <f t="shared" si="106"/>
        <v>0</v>
      </c>
      <c r="M356" s="165">
        <f t="shared" si="107"/>
        <v>0</v>
      </c>
      <c r="N356" s="90">
        <v>7.0356000000000002E-2</v>
      </c>
      <c r="O356" s="89">
        <f t="shared" si="100"/>
        <v>0</v>
      </c>
      <c r="P356" s="88">
        <v>4.2389999999999999</v>
      </c>
      <c r="Q356" s="89">
        <f t="shared" si="101"/>
        <v>0</v>
      </c>
    </row>
    <row r="357" spans="1:17" ht="60" customHeight="1">
      <c r="A357" s="8"/>
      <c r="B357" s="200">
        <v>4361005</v>
      </c>
      <c r="C357" s="18">
        <v>11024</v>
      </c>
      <c r="D357" s="41" t="s">
        <v>560</v>
      </c>
      <c r="E357" s="92">
        <v>80.72399999999999</v>
      </c>
      <c r="F357" s="71">
        <v>18</v>
      </c>
      <c r="G357" s="17">
        <v>4601532610055</v>
      </c>
      <c r="H357" s="48" t="s">
        <v>162</v>
      </c>
      <c r="I357" s="18" t="s">
        <v>803</v>
      </c>
      <c r="J357" s="58">
        <v>756</v>
      </c>
      <c r="K357" s="1"/>
      <c r="L357" s="176">
        <f t="shared" si="106"/>
        <v>0</v>
      </c>
      <c r="M357" s="165">
        <f t="shared" si="107"/>
        <v>0</v>
      </c>
      <c r="N357" s="90">
        <v>2.5047E-2</v>
      </c>
      <c r="O357" s="89">
        <f t="shared" si="100"/>
        <v>0</v>
      </c>
      <c r="P357" s="88">
        <v>2.948</v>
      </c>
      <c r="Q357" s="89">
        <f t="shared" si="101"/>
        <v>0</v>
      </c>
    </row>
    <row r="358" spans="1:17" ht="60" customHeight="1">
      <c r="A358" s="8"/>
      <c r="B358" s="201" t="s">
        <v>1125</v>
      </c>
      <c r="C358" s="18">
        <v>10993</v>
      </c>
      <c r="D358" s="41" t="s">
        <v>584</v>
      </c>
      <c r="E358" s="92">
        <v>16.295999999999999</v>
      </c>
      <c r="F358" s="71">
        <v>40</v>
      </c>
      <c r="G358" s="17">
        <v>4601532006100</v>
      </c>
      <c r="H358" s="48" t="s">
        <v>166</v>
      </c>
      <c r="I358" s="18" t="s">
        <v>925</v>
      </c>
      <c r="J358" s="58">
        <v>4800</v>
      </c>
      <c r="K358" s="1"/>
      <c r="L358" s="176">
        <f t="shared" si="106"/>
        <v>0</v>
      </c>
      <c r="M358" s="165">
        <f t="shared" si="107"/>
        <v>0</v>
      </c>
      <c r="N358" s="90">
        <v>9.2575000000000001E-3</v>
      </c>
      <c r="O358" s="89">
        <f t="shared" si="100"/>
        <v>0</v>
      </c>
      <c r="P358" s="88">
        <v>1.1679999999999999</v>
      </c>
      <c r="Q358" s="89">
        <f t="shared" si="101"/>
        <v>0</v>
      </c>
    </row>
    <row r="359" spans="1:17" ht="60" customHeight="1">
      <c r="A359" s="8"/>
      <c r="B359" s="201" t="s">
        <v>1126</v>
      </c>
      <c r="C359" s="18">
        <v>10971</v>
      </c>
      <c r="D359" s="41" t="s">
        <v>585</v>
      </c>
      <c r="E359" s="92">
        <v>21.599999999999998</v>
      </c>
      <c r="F359" s="71">
        <v>48</v>
      </c>
      <c r="G359" s="17">
        <v>4601532006407</v>
      </c>
      <c r="H359" s="48" t="s">
        <v>167</v>
      </c>
      <c r="I359" s="18" t="s">
        <v>39</v>
      </c>
      <c r="J359" s="58">
        <v>2304</v>
      </c>
      <c r="K359" s="1"/>
      <c r="L359" s="176">
        <f t="shared" si="106"/>
        <v>0</v>
      </c>
      <c r="M359" s="165">
        <f t="shared" si="107"/>
        <v>0</v>
      </c>
      <c r="N359" s="90">
        <v>2.1322750000000001E-2</v>
      </c>
      <c r="O359" s="89">
        <f t="shared" si="100"/>
        <v>0</v>
      </c>
      <c r="P359" s="88">
        <v>2.3039999999999998</v>
      </c>
      <c r="Q359" s="89">
        <f t="shared" si="101"/>
        <v>0</v>
      </c>
    </row>
    <row r="360" spans="1:17" ht="60" customHeight="1">
      <c r="A360" s="8"/>
      <c r="B360" s="201" t="s">
        <v>1127</v>
      </c>
      <c r="C360" s="18">
        <v>10972</v>
      </c>
      <c r="D360" s="41" t="s">
        <v>586</v>
      </c>
      <c r="E360" s="92">
        <v>24.876000000000001</v>
      </c>
      <c r="F360" s="71">
        <v>40</v>
      </c>
      <c r="G360" s="17">
        <v>4601532006704</v>
      </c>
      <c r="H360" s="48" t="s">
        <v>168</v>
      </c>
      <c r="I360" s="18" t="s">
        <v>60</v>
      </c>
      <c r="J360" s="58">
        <v>1680</v>
      </c>
      <c r="K360" s="1"/>
      <c r="L360" s="176">
        <f t="shared" si="106"/>
        <v>0</v>
      </c>
      <c r="M360" s="165">
        <f t="shared" si="107"/>
        <v>0</v>
      </c>
      <c r="N360" s="90">
        <v>2.5047E-2</v>
      </c>
      <c r="O360" s="89">
        <f t="shared" si="100"/>
        <v>0</v>
      </c>
      <c r="P360" s="88">
        <v>2.2999999999999998</v>
      </c>
      <c r="Q360" s="89">
        <f t="shared" si="101"/>
        <v>0</v>
      </c>
    </row>
    <row r="361" spans="1:17" ht="60" customHeight="1">
      <c r="A361" s="10"/>
      <c r="B361" s="202" t="s">
        <v>1128</v>
      </c>
      <c r="C361" s="18">
        <v>10931</v>
      </c>
      <c r="D361" s="41" t="s">
        <v>587</v>
      </c>
      <c r="E361" s="92">
        <v>21.599999999999998</v>
      </c>
      <c r="F361" s="128">
        <v>48</v>
      </c>
      <c r="G361" s="17">
        <v>4601532005400</v>
      </c>
      <c r="H361" s="48" t="s">
        <v>170</v>
      </c>
      <c r="I361" s="18" t="s">
        <v>39</v>
      </c>
      <c r="J361" s="56">
        <v>2304</v>
      </c>
      <c r="K361" s="1"/>
      <c r="L361" s="176">
        <f t="shared" si="106"/>
        <v>0</v>
      </c>
      <c r="M361" s="165">
        <f t="shared" si="107"/>
        <v>0</v>
      </c>
      <c r="N361" s="90">
        <v>2.1322750000000001E-2</v>
      </c>
      <c r="O361" s="89">
        <f t="shared" si="100"/>
        <v>0</v>
      </c>
      <c r="P361" s="88">
        <v>2.448</v>
      </c>
      <c r="Q361" s="89">
        <f t="shared" si="101"/>
        <v>0</v>
      </c>
    </row>
    <row r="362" spans="1:17" ht="60" customHeight="1">
      <c r="A362" s="8"/>
      <c r="B362" s="201" t="s">
        <v>1129</v>
      </c>
      <c r="C362" s="18">
        <v>10932</v>
      </c>
      <c r="D362" s="41" t="s">
        <v>588</v>
      </c>
      <c r="E362" s="92">
        <v>24.876000000000001</v>
      </c>
      <c r="F362" s="71">
        <v>40</v>
      </c>
      <c r="G362" s="17">
        <v>4601532005707</v>
      </c>
      <c r="H362" s="48" t="s">
        <v>171</v>
      </c>
      <c r="I362" s="18" t="s">
        <v>60</v>
      </c>
      <c r="J362" s="58">
        <v>1680</v>
      </c>
      <c r="K362" s="1"/>
      <c r="L362" s="176">
        <f t="shared" si="106"/>
        <v>0</v>
      </c>
      <c r="M362" s="165">
        <f t="shared" si="107"/>
        <v>0</v>
      </c>
      <c r="N362" s="90">
        <v>2.5047E-2</v>
      </c>
      <c r="O362" s="89">
        <f t="shared" si="100"/>
        <v>0</v>
      </c>
      <c r="P362" s="88">
        <v>2.2999999999999998</v>
      </c>
      <c r="Q362" s="89">
        <f t="shared" si="101"/>
        <v>0</v>
      </c>
    </row>
    <row r="363" spans="1:17" ht="60" customHeight="1">
      <c r="A363" s="8"/>
      <c r="B363" s="201" t="s">
        <v>1130</v>
      </c>
      <c r="C363" s="18">
        <v>10976</v>
      </c>
      <c r="D363" s="41" t="s">
        <v>794</v>
      </c>
      <c r="E363" s="92">
        <v>36</v>
      </c>
      <c r="F363" s="71">
        <v>32</v>
      </c>
      <c r="G363" s="17">
        <v>4601532006803</v>
      </c>
      <c r="H363" s="48" t="s">
        <v>169</v>
      </c>
      <c r="I363" s="18" t="s">
        <v>60</v>
      </c>
      <c r="J363" s="58">
        <v>1344</v>
      </c>
      <c r="K363" s="1"/>
      <c r="L363" s="176">
        <f t="shared" si="106"/>
        <v>0</v>
      </c>
      <c r="M363" s="165">
        <f t="shared" si="107"/>
        <v>0</v>
      </c>
      <c r="N363" s="90">
        <v>2.5047E-2</v>
      </c>
      <c r="O363" s="89">
        <f t="shared" si="100"/>
        <v>0</v>
      </c>
      <c r="P363" s="88">
        <v>2.512</v>
      </c>
      <c r="Q363" s="89">
        <f t="shared" si="101"/>
        <v>0</v>
      </c>
    </row>
    <row r="364" spans="1:17" ht="60" customHeight="1">
      <c r="A364" s="8"/>
      <c r="B364" s="129">
        <v>4364000</v>
      </c>
      <c r="C364" s="18">
        <v>10971</v>
      </c>
      <c r="D364" s="41" t="s">
        <v>788</v>
      </c>
      <c r="E364" s="92">
        <v>21.599999999999998</v>
      </c>
      <c r="F364" s="71">
        <v>64</v>
      </c>
      <c r="G364" s="17">
        <v>4601532006407</v>
      </c>
      <c r="H364" s="48" t="s">
        <v>167</v>
      </c>
      <c r="I364" s="18" t="s">
        <v>59</v>
      </c>
      <c r="J364" s="58">
        <v>1280</v>
      </c>
      <c r="K364" s="1"/>
      <c r="L364" s="176">
        <f t="shared" si="106"/>
        <v>0</v>
      </c>
      <c r="M364" s="165">
        <f t="shared" si="107"/>
        <v>0</v>
      </c>
      <c r="N364" s="90">
        <v>7.7376E-2</v>
      </c>
      <c r="O364" s="89">
        <f t="shared" si="100"/>
        <v>0</v>
      </c>
      <c r="P364" s="88">
        <v>2.9139999999999997</v>
      </c>
      <c r="Q364" s="89">
        <f t="shared" si="101"/>
        <v>0</v>
      </c>
    </row>
    <row r="365" spans="1:17" ht="60" customHeight="1">
      <c r="A365" s="8"/>
      <c r="B365" s="61">
        <v>4361000</v>
      </c>
      <c r="C365" s="18">
        <v>10993</v>
      </c>
      <c r="D365" s="41" t="s">
        <v>789</v>
      </c>
      <c r="E365" s="92">
        <v>16.295999999999999</v>
      </c>
      <c r="F365" s="71">
        <v>36</v>
      </c>
      <c r="G365" s="17">
        <v>4601532006100</v>
      </c>
      <c r="H365" s="48" t="s">
        <v>166</v>
      </c>
      <c r="I365" s="18" t="s">
        <v>803</v>
      </c>
      <c r="J365" s="58">
        <v>1512</v>
      </c>
      <c r="K365" s="1"/>
      <c r="L365" s="176">
        <f t="shared" si="106"/>
        <v>0</v>
      </c>
      <c r="M365" s="165">
        <f t="shared" si="107"/>
        <v>0</v>
      </c>
      <c r="N365" s="90">
        <v>2.5047E-2</v>
      </c>
      <c r="O365" s="89">
        <f t="shared" si="100"/>
        <v>0</v>
      </c>
      <c r="P365" s="88">
        <v>1.3712</v>
      </c>
      <c r="Q365" s="89">
        <f t="shared" si="101"/>
        <v>0</v>
      </c>
    </row>
    <row r="366" spans="1:17" ht="60" customHeight="1">
      <c r="A366" s="8"/>
      <c r="B366" s="129">
        <v>4354000</v>
      </c>
      <c r="C366" s="18">
        <v>10931</v>
      </c>
      <c r="D366" s="41" t="s">
        <v>616</v>
      </c>
      <c r="E366" s="92">
        <v>21.599999999999998</v>
      </c>
      <c r="F366" s="71">
        <v>50</v>
      </c>
      <c r="G366" s="17">
        <v>4601532005400</v>
      </c>
      <c r="H366" s="48" t="s">
        <v>170</v>
      </c>
      <c r="I366" s="18" t="s">
        <v>411</v>
      </c>
      <c r="J366" s="58">
        <v>1200</v>
      </c>
      <c r="K366" s="1"/>
      <c r="L366" s="176">
        <f t="shared" si="106"/>
        <v>0</v>
      </c>
      <c r="M366" s="165">
        <f t="shared" si="107"/>
        <v>0</v>
      </c>
      <c r="N366" s="90">
        <v>6.1578399999999998E-2</v>
      </c>
      <c r="O366" s="89">
        <f t="shared" si="100"/>
        <v>0</v>
      </c>
      <c r="P366" s="88">
        <v>3.15</v>
      </c>
      <c r="Q366" s="89">
        <f t="shared" si="101"/>
        <v>0</v>
      </c>
    </row>
    <row r="367" spans="1:17" ht="60" customHeight="1">
      <c r="A367" s="8"/>
      <c r="B367" s="61">
        <v>4367000</v>
      </c>
      <c r="C367" s="18">
        <v>10972</v>
      </c>
      <c r="D367" s="41" t="s">
        <v>790</v>
      </c>
      <c r="E367" s="92">
        <v>24.876000000000001</v>
      </c>
      <c r="F367" s="71">
        <v>40</v>
      </c>
      <c r="G367" s="17">
        <v>4601532006704</v>
      </c>
      <c r="H367" s="48" t="s">
        <v>168</v>
      </c>
      <c r="I367" s="18" t="s">
        <v>59</v>
      </c>
      <c r="J367" s="58">
        <v>800</v>
      </c>
      <c r="K367" s="1"/>
      <c r="L367" s="176">
        <f t="shared" si="106"/>
        <v>0</v>
      </c>
      <c r="M367" s="165">
        <f t="shared" si="107"/>
        <v>0</v>
      </c>
      <c r="N367" s="90">
        <v>7.7376E-2</v>
      </c>
      <c r="O367" s="89">
        <f t="shared" si="100"/>
        <v>0</v>
      </c>
      <c r="P367" s="88">
        <v>2.9099999999999997</v>
      </c>
      <c r="Q367" s="89">
        <f t="shared" si="101"/>
        <v>0</v>
      </c>
    </row>
    <row r="368" spans="1:17" ht="60" customHeight="1">
      <c r="A368" s="8"/>
      <c r="B368" s="61">
        <v>4357000</v>
      </c>
      <c r="C368" s="18">
        <v>10932</v>
      </c>
      <c r="D368" s="41" t="s">
        <v>791</v>
      </c>
      <c r="E368" s="92">
        <v>24.876000000000001</v>
      </c>
      <c r="F368" s="71">
        <v>46</v>
      </c>
      <c r="G368" s="17">
        <v>4601532005707</v>
      </c>
      <c r="H368" s="48" t="s">
        <v>171</v>
      </c>
      <c r="I368" s="18" t="s">
        <v>59</v>
      </c>
      <c r="J368" s="58">
        <v>920</v>
      </c>
      <c r="K368" s="1"/>
      <c r="L368" s="176">
        <f t="shared" si="106"/>
        <v>0</v>
      </c>
      <c r="M368" s="165">
        <f t="shared" si="107"/>
        <v>0</v>
      </c>
      <c r="N368" s="90">
        <v>7.7376E-2</v>
      </c>
      <c r="O368" s="89">
        <f t="shared" si="100"/>
        <v>0</v>
      </c>
      <c r="P368" s="88">
        <v>3.2549999999999999</v>
      </c>
      <c r="Q368" s="89">
        <f t="shared" si="101"/>
        <v>0</v>
      </c>
    </row>
    <row r="369" spans="1:17" ht="60" customHeight="1">
      <c r="A369" s="8"/>
      <c r="B369" s="61">
        <v>4358000</v>
      </c>
      <c r="C369" s="18">
        <v>11011</v>
      </c>
      <c r="D369" s="41" t="s">
        <v>792</v>
      </c>
      <c r="E369" s="92">
        <v>38.76</v>
      </c>
      <c r="F369" s="71">
        <v>29</v>
      </c>
      <c r="G369" s="17">
        <v>4601532005806</v>
      </c>
      <c r="H369" s="48" t="s">
        <v>190</v>
      </c>
      <c r="I369" s="18" t="s">
        <v>411</v>
      </c>
      <c r="J369" s="58">
        <v>696</v>
      </c>
      <c r="K369" s="1"/>
      <c r="L369" s="176">
        <f t="shared" si="106"/>
        <v>0</v>
      </c>
      <c r="M369" s="165">
        <f t="shared" si="107"/>
        <v>0</v>
      </c>
      <c r="N369" s="90">
        <v>6.1578399999999998E-2</v>
      </c>
      <c r="O369" s="89">
        <f t="shared" si="100"/>
        <v>0</v>
      </c>
      <c r="P369" s="88">
        <v>3.1665000000000001</v>
      </c>
      <c r="Q369" s="89">
        <f t="shared" si="101"/>
        <v>0</v>
      </c>
    </row>
    <row r="370" spans="1:17" ht="60" customHeight="1">
      <c r="A370" s="8"/>
      <c r="B370" s="61">
        <v>4368000</v>
      </c>
      <c r="C370" s="18">
        <v>10976</v>
      </c>
      <c r="D370" s="41" t="s">
        <v>793</v>
      </c>
      <c r="E370" s="92">
        <v>36</v>
      </c>
      <c r="F370" s="71">
        <v>26</v>
      </c>
      <c r="G370" s="17">
        <v>4601532006803</v>
      </c>
      <c r="H370" s="48" t="s">
        <v>169</v>
      </c>
      <c r="I370" s="18" t="s">
        <v>411</v>
      </c>
      <c r="J370" s="58">
        <v>624</v>
      </c>
      <c r="K370" s="1"/>
      <c r="L370" s="176">
        <f t="shared" si="106"/>
        <v>0</v>
      </c>
      <c r="M370" s="165">
        <f t="shared" si="107"/>
        <v>0</v>
      </c>
      <c r="N370" s="90">
        <v>6.1578399999999998E-2</v>
      </c>
      <c r="O370" s="89">
        <f t="shared" si="100"/>
        <v>0</v>
      </c>
      <c r="P370" s="88">
        <v>2.641</v>
      </c>
      <c r="Q370" s="89">
        <f t="shared" si="101"/>
        <v>0</v>
      </c>
    </row>
    <row r="371" spans="1:17" ht="60" customHeight="1">
      <c r="A371" s="8"/>
      <c r="B371" s="61">
        <v>4359000</v>
      </c>
      <c r="C371" s="18">
        <v>11012</v>
      </c>
      <c r="D371" s="41" t="s">
        <v>795</v>
      </c>
      <c r="E371" s="92">
        <v>60.707999999999998</v>
      </c>
      <c r="F371" s="71">
        <v>18</v>
      </c>
      <c r="G371" s="17">
        <v>4601532005905</v>
      </c>
      <c r="H371" s="48" t="s">
        <v>191</v>
      </c>
      <c r="I371" s="18" t="s">
        <v>59</v>
      </c>
      <c r="J371" s="58">
        <v>360</v>
      </c>
      <c r="K371" s="1"/>
      <c r="L371" s="176">
        <f t="shared" si="106"/>
        <v>0</v>
      </c>
      <c r="M371" s="165">
        <f t="shared" si="107"/>
        <v>0</v>
      </c>
      <c r="N371" s="90">
        <v>7.7376E-2</v>
      </c>
      <c r="O371" s="89">
        <f t="shared" si="100"/>
        <v>0</v>
      </c>
      <c r="P371" s="88">
        <v>2.968</v>
      </c>
      <c r="Q371" s="89">
        <f t="shared" si="101"/>
        <v>0</v>
      </c>
    </row>
    <row r="372" spans="1:17" ht="22.15" customHeight="1">
      <c r="A372" s="28"/>
      <c r="B372" s="119"/>
      <c r="C372" s="119"/>
      <c r="D372" s="134" t="s">
        <v>787</v>
      </c>
      <c r="E372" s="123">
        <v>0</v>
      </c>
      <c r="F372" s="120"/>
      <c r="G372" s="120"/>
      <c r="H372" s="124"/>
      <c r="I372" s="124"/>
      <c r="J372" s="79"/>
      <c r="K372" s="120"/>
      <c r="L372" s="184"/>
      <c r="M372" s="123"/>
      <c r="N372" s="120"/>
      <c r="O372" s="120"/>
      <c r="P372" s="120"/>
      <c r="Q372" s="120"/>
    </row>
    <row r="373" spans="1:17" ht="60" customHeight="1">
      <c r="A373" s="8"/>
      <c r="B373" s="61">
        <v>4354500</v>
      </c>
      <c r="C373" s="18">
        <v>10947</v>
      </c>
      <c r="D373" s="41" t="s">
        <v>553</v>
      </c>
      <c r="E373" s="92">
        <v>86.736000000000004</v>
      </c>
      <c r="F373" s="71">
        <v>32</v>
      </c>
      <c r="G373" s="17">
        <v>4601532005455</v>
      </c>
      <c r="H373" s="48" t="s">
        <v>156</v>
      </c>
      <c r="I373" s="18" t="s">
        <v>59</v>
      </c>
      <c r="J373" s="58">
        <v>640</v>
      </c>
      <c r="K373" s="1"/>
      <c r="L373" s="176">
        <f t="shared" ref="L373:L384" si="108">K373*F373</f>
        <v>0</v>
      </c>
      <c r="M373" s="165">
        <f t="shared" ref="M373:M384" si="109">E373*F373*K373</f>
        <v>0</v>
      </c>
      <c r="N373" s="90">
        <v>7.7376E-2</v>
      </c>
      <c r="O373" s="89">
        <f t="shared" si="100"/>
        <v>0</v>
      </c>
      <c r="P373" s="88">
        <v>6.8180000000000005</v>
      </c>
      <c r="Q373" s="89">
        <f t="shared" si="101"/>
        <v>0</v>
      </c>
    </row>
    <row r="374" spans="1:17" ht="60" customHeight="1">
      <c r="A374" s="8"/>
      <c r="B374" s="61">
        <v>4355500</v>
      </c>
      <c r="C374" s="18">
        <v>10945</v>
      </c>
      <c r="D374" s="41" t="s">
        <v>554</v>
      </c>
      <c r="E374" s="92">
        <v>102</v>
      </c>
      <c r="F374" s="71">
        <v>30</v>
      </c>
      <c r="G374" s="17">
        <v>4601532005554</v>
      </c>
      <c r="H374" s="48" t="s">
        <v>160</v>
      </c>
      <c r="I374" s="18" t="s">
        <v>935</v>
      </c>
      <c r="J374" s="58">
        <v>480</v>
      </c>
      <c r="K374" s="1"/>
      <c r="L374" s="176">
        <f t="shared" si="108"/>
        <v>0</v>
      </c>
      <c r="M374" s="165">
        <f t="shared" si="109"/>
        <v>0</v>
      </c>
      <c r="N374" s="90">
        <v>8.4322999999999995E-2</v>
      </c>
      <c r="O374" s="89">
        <f t="shared" si="100"/>
        <v>0</v>
      </c>
      <c r="P374" s="88">
        <v>8.1999999999999993</v>
      </c>
      <c r="Q374" s="89">
        <f t="shared" si="101"/>
        <v>0</v>
      </c>
    </row>
    <row r="375" spans="1:17" ht="60" customHeight="1">
      <c r="A375" s="8"/>
      <c r="B375" s="61">
        <v>4354600</v>
      </c>
      <c r="C375" s="18">
        <v>10948</v>
      </c>
      <c r="D375" s="41" t="s">
        <v>558</v>
      </c>
      <c r="E375" s="92">
        <v>144.16800000000001</v>
      </c>
      <c r="F375" s="71">
        <v>18</v>
      </c>
      <c r="G375" s="17">
        <v>4601532005462</v>
      </c>
      <c r="H375" s="48" t="s">
        <v>161</v>
      </c>
      <c r="I375" s="18" t="s">
        <v>59</v>
      </c>
      <c r="J375" s="58">
        <v>360</v>
      </c>
      <c r="K375" s="1"/>
      <c r="L375" s="176">
        <f t="shared" si="108"/>
        <v>0</v>
      </c>
      <c r="M375" s="165">
        <f t="shared" si="109"/>
        <v>0</v>
      </c>
      <c r="N375" s="90">
        <v>7.7376E-2</v>
      </c>
      <c r="O375" s="89">
        <f t="shared" si="100"/>
        <v>0</v>
      </c>
      <c r="P375" s="88">
        <v>6.415</v>
      </c>
      <c r="Q375" s="89">
        <f t="shared" si="101"/>
        <v>0</v>
      </c>
    </row>
    <row r="376" spans="1:17" ht="60" customHeight="1">
      <c r="A376" s="8"/>
      <c r="B376" s="61">
        <v>4355600</v>
      </c>
      <c r="C376" s="18">
        <v>10946</v>
      </c>
      <c r="D376" s="41" t="s">
        <v>559</v>
      </c>
      <c r="E376" s="92">
        <v>170.916</v>
      </c>
      <c r="F376" s="71">
        <v>16</v>
      </c>
      <c r="G376" s="17">
        <v>4601532005561</v>
      </c>
      <c r="H376" s="48" t="s">
        <v>165</v>
      </c>
      <c r="I376" s="18" t="s">
        <v>59</v>
      </c>
      <c r="J376" s="58">
        <v>320</v>
      </c>
      <c r="K376" s="1"/>
      <c r="L376" s="176">
        <f t="shared" si="108"/>
        <v>0</v>
      </c>
      <c r="M376" s="165">
        <f t="shared" si="109"/>
        <v>0</v>
      </c>
      <c r="N376" s="90">
        <v>7.7376E-2</v>
      </c>
      <c r="O376" s="89">
        <f t="shared" si="100"/>
        <v>0</v>
      </c>
      <c r="P376" s="88">
        <v>7.4980000000000002</v>
      </c>
      <c r="Q376" s="89">
        <f t="shared" si="101"/>
        <v>0</v>
      </c>
    </row>
    <row r="377" spans="1:17" ht="60" customHeight="1">
      <c r="A377" s="8"/>
      <c r="B377" s="61">
        <v>4355100</v>
      </c>
      <c r="C377" s="18">
        <v>10904</v>
      </c>
      <c r="D377" s="41" t="s">
        <v>593</v>
      </c>
      <c r="E377" s="92">
        <v>19.355999999999998</v>
      </c>
      <c r="F377" s="71">
        <v>52</v>
      </c>
      <c r="G377" s="17">
        <v>4601532005516</v>
      </c>
      <c r="H377" s="48" t="s">
        <v>192</v>
      </c>
      <c r="I377" s="18" t="s">
        <v>40</v>
      </c>
      <c r="J377" s="58">
        <v>1872</v>
      </c>
      <c r="K377" s="1"/>
      <c r="L377" s="176">
        <f t="shared" si="108"/>
        <v>0</v>
      </c>
      <c r="M377" s="165">
        <f t="shared" si="109"/>
        <v>0</v>
      </c>
      <c r="N377" s="90">
        <v>4.1066999999999999E-2</v>
      </c>
      <c r="O377" s="89">
        <f t="shared" si="100"/>
        <v>0</v>
      </c>
      <c r="P377" s="88">
        <v>2.8719999999999999</v>
      </c>
      <c r="Q377" s="89">
        <f t="shared" si="101"/>
        <v>0</v>
      </c>
    </row>
    <row r="378" spans="1:17" ht="60" customHeight="1">
      <c r="A378" s="8"/>
      <c r="B378" s="61">
        <v>4355200</v>
      </c>
      <c r="C378" s="18">
        <v>10905</v>
      </c>
      <c r="D378" s="41" t="s">
        <v>594</v>
      </c>
      <c r="E378" s="92">
        <v>31.331999999999997</v>
      </c>
      <c r="F378" s="71">
        <v>64</v>
      </c>
      <c r="G378" s="17">
        <v>4601532005523</v>
      </c>
      <c r="H378" s="48" t="s">
        <v>193</v>
      </c>
      <c r="I378" s="18" t="s">
        <v>935</v>
      </c>
      <c r="J378" s="58">
        <v>1024</v>
      </c>
      <c r="K378" s="1"/>
      <c r="L378" s="176">
        <f t="shared" si="108"/>
        <v>0</v>
      </c>
      <c r="M378" s="165">
        <f t="shared" si="109"/>
        <v>0</v>
      </c>
      <c r="N378" s="90">
        <v>8.4322999999999995E-2</v>
      </c>
      <c r="O378" s="89">
        <f t="shared" si="100"/>
        <v>0</v>
      </c>
      <c r="P378" s="88">
        <v>5.2069999999999999</v>
      </c>
      <c r="Q378" s="89">
        <f t="shared" si="101"/>
        <v>0</v>
      </c>
    </row>
    <row r="379" spans="1:17" ht="60" customHeight="1">
      <c r="A379" s="8"/>
      <c r="B379" s="61">
        <v>4355300</v>
      </c>
      <c r="C379" s="18">
        <v>10906</v>
      </c>
      <c r="D379" s="41" t="s">
        <v>595</v>
      </c>
      <c r="E379" s="92">
        <v>52.332000000000001</v>
      </c>
      <c r="F379" s="71">
        <v>30</v>
      </c>
      <c r="G379" s="17">
        <v>4601532005530</v>
      </c>
      <c r="H379" s="48" t="s">
        <v>194</v>
      </c>
      <c r="I379" s="18" t="s">
        <v>935</v>
      </c>
      <c r="J379" s="58">
        <v>480</v>
      </c>
      <c r="K379" s="1"/>
      <c r="L379" s="176">
        <f t="shared" si="108"/>
        <v>0</v>
      </c>
      <c r="M379" s="165">
        <f t="shared" si="109"/>
        <v>0</v>
      </c>
      <c r="N379" s="90">
        <v>8.4322999999999995E-2</v>
      </c>
      <c r="O379" s="89">
        <f t="shared" si="100"/>
        <v>0</v>
      </c>
      <c r="P379" s="88">
        <v>4.5549999999999997</v>
      </c>
      <c r="Q379" s="89">
        <f t="shared" si="101"/>
        <v>0</v>
      </c>
    </row>
    <row r="380" spans="1:17" ht="60" customHeight="1">
      <c r="A380" s="8"/>
      <c r="B380" s="61">
        <v>4355400</v>
      </c>
      <c r="C380" s="18">
        <v>10907</v>
      </c>
      <c r="D380" s="41" t="s">
        <v>596</v>
      </c>
      <c r="E380" s="92">
        <v>69.611999999999995</v>
      </c>
      <c r="F380" s="71">
        <v>26</v>
      </c>
      <c r="G380" s="17">
        <v>4601532005547</v>
      </c>
      <c r="H380" s="48" t="s">
        <v>195</v>
      </c>
      <c r="I380" s="18" t="s">
        <v>950</v>
      </c>
      <c r="J380" s="58">
        <v>208</v>
      </c>
      <c r="K380" s="1"/>
      <c r="L380" s="176">
        <f t="shared" si="108"/>
        <v>0</v>
      </c>
      <c r="M380" s="165">
        <f t="shared" si="109"/>
        <v>0</v>
      </c>
      <c r="N380" s="90">
        <v>0.11730400000000001</v>
      </c>
      <c r="O380" s="89">
        <f t="shared" si="100"/>
        <v>0</v>
      </c>
      <c r="P380" s="88">
        <v>4.55</v>
      </c>
      <c r="Q380" s="89">
        <f t="shared" si="101"/>
        <v>0</v>
      </c>
    </row>
    <row r="381" spans="1:17" ht="60" customHeight="1">
      <c r="A381" s="8"/>
      <c r="B381" s="61">
        <v>4354200</v>
      </c>
      <c r="C381" s="18">
        <v>10908</v>
      </c>
      <c r="D381" s="41" t="s">
        <v>589</v>
      </c>
      <c r="E381" s="92">
        <v>17.291999999999998</v>
      </c>
      <c r="F381" s="71">
        <v>90</v>
      </c>
      <c r="G381" s="17">
        <v>4601532005424</v>
      </c>
      <c r="H381" s="48" t="s">
        <v>172</v>
      </c>
      <c r="I381" s="18" t="s">
        <v>938</v>
      </c>
      <c r="J381" s="58">
        <v>1800</v>
      </c>
      <c r="K381" s="1"/>
      <c r="L381" s="176">
        <f t="shared" si="108"/>
        <v>0</v>
      </c>
      <c r="M381" s="165">
        <f t="shared" si="109"/>
        <v>0</v>
      </c>
      <c r="N381" s="90">
        <v>5.9465999999999998E-2</v>
      </c>
      <c r="O381" s="89">
        <f t="shared" si="100"/>
        <v>0</v>
      </c>
      <c r="P381" s="88">
        <v>3.6850000000000001</v>
      </c>
      <c r="Q381" s="89">
        <f t="shared" si="101"/>
        <v>0</v>
      </c>
    </row>
    <row r="382" spans="1:17" s="11" customFormat="1" ht="60" customHeight="1">
      <c r="A382" s="8"/>
      <c r="B382" s="61">
        <v>4354100</v>
      </c>
      <c r="C382" s="18">
        <v>10909</v>
      </c>
      <c r="D382" s="41" t="s">
        <v>590</v>
      </c>
      <c r="E382" s="92">
        <v>29.015999999999998</v>
      </c>
      <c r="F382" s="71">
        <v>44</v>
      </c>
      <c r="G382" s="17">
        <v>4601532005417</v>
      </c>
      <c r="H382" s="48" t="s">
        <v>173</v>
      </c>
      <c r="I382" s="18" t="s">
        <v>59</v>
      </c>
      <c r="J382" s="58">
        <v>880</v>
      </c>
      <c r="K382" s="1"/>
      <c r="L382" s="176">
        <f t="shared" si="108"/>
        <v>0</v>
      </c>
      <c r="M382" s="165">
        <f t="shared" si="109"/>
        <v>0</v>
      </c>
      <c r="N382" s="90">
        <v>7.7376E-2</v>
      </c>
      <c r="O382" s="89">
        <f t="shared" si="100"/>
        <v>0</v>
      </c>
      <c r="P382" s="88">
        <v>3.4259999999999997</v>
      </c>
      <c r="Q382" s="89">
        <f t="shared" si="101"/>
        <v>0</v>
      </c>
    </row>
    <row r="383" spans="1:17" ht="60" customHeight="1">
      <c r="A383" s="8"/>
      <c r="B383" s="61">
        <v>4354300</v>
      </c>
      <c r="C383" s="18">
        <v>10910</v>
      </c>
      <c r="D383" s="41" t="s">
        <v>591</v>
      </c>
      <c r="E383" s="92">
        <v>41.304000000000002</v>
      </c>
      <c r="F383" s="71">
        <v>34</v>
      </c>
      <c r="G383" s="17">
        <v>4601532005431</v>
      </c>
      <c r="H383" s="48" t="s">
        <v>174</v>
      </c>
      <c r="I383" s="18" t="s">
        <v>59</v>
      </c>
      <c r="J383" s="58">
        <v>680</v>
      </c>
      <c r="K383" s="1"/>
      <c r="L383" s="176">
        <f t="shared" si="108"/>
        <v>0</v>
      </c>
      <c r="M383" s="165">
        <f t="shared" si="109"/>
        <v>0</v>
      </c>
      <c r="N383" s="90">
        <v>7.7376E-2</v>
      </c>
      <c r="O383" s="89">
        <f t="shared" si="100"/>
        <v>0</v>
      </c>
      <c r="P383" s="88">
        <v>3.84</v>
      </c>
      <c r="Q383" s="89">
        <f t="shared" si="101"/>
        <v>0</v>
      </c>
    </row>
    <row r="384" spans="1:17" ht="60" customHeight="1">
      <c r="A384" s="8"/>
      <c r="B384" s="61">
        <v>4354400</v>
      </c>
      <c r="C384" s="18">
        <v>10911</v>
      </c>
      <c r="D384" s="41" t="s">
        <v>592</v>
      </c>
      <c r="E384" s="92">
        <v>58.031999999999996</v>
      </c>
      <c r="F384" s="71">
        <v>18</v>
      </c>
      <c r="G384" s="17">
        <v>4601532005448</v>
      </c>
      <c r="H384" s="48" t="s">
        <v>175</v>
      </c>
      <c r="I384" s="18" t="s">
        <v>59</v>
      </c>
      <c r="J384" s="58">
        <v>360</v>
      </c>
      <c r="K384" s="1"/>
      <c r="L384" s="176">
        <f t="shared" si="108"/>
        <v>0</v>
      </c>
      <c r="M384" s="165">
        <f t="shared" si="109"/>
        <v>0</v>
      </c>
      <c r="N384" s="90">
        <v>7.7376E-2</v>
      </c>
      <c r="O384" s="89">
        <f t="shared" si="100"/>
        <v>0</v>
      </c>
      <c r="P384" s="88">
        <v>2.923</v>
      </c>
      <c r="Q384" s="89">
        <f t="shared" si="101"/>
        <v>0</v>
      </c>
    </row>
    <row r="385" spans="1:17" ht="22.15" customHeight="1">
      <c r="A385" s="28"/>
      <c r="B385" s="119"/>
      <c r="C385" s="119"/>
      <c r="D385" s="134" t="s">
        <v>796</v>
      </c>
      <c r="E385" s="123">
        <v>0</v>
      </c>
      <c r="F385" s="120"/>
      <c r="G385" s="120"/>
      <c r="H385" s="124"/>
      <c r="I385" s="124"/>
      <c r="J385" s="79"/>
      <c r="K385" s="120"/>
      <c r="L385" s="184"/>
      <c r="M385" s="123"/>
      <c r="N385" s="120"/>
      <c r="O385" s="120"/>
      <c r="P385" s="120"/>
      <c r="Q385" s="120"/>
    </row>
    <row r="386" spans="1:17" ht="60" customHeight="1">
      <c r="A386" s="8"/>
      <c r="B386" s="61">
        <v>4356600</v>
      </c>
      <c r="C386" s="18">
        <v>10935</v>
      </c>
      <c r="D386" s="41" t="s">
        <v>600</v>
      </c>
      <c r="E386" s="92">
        <v>96.66</v>
      </c>
      <c r="F386" s="71">
        <v>30</v>
      </c>
      <c r="G386" s="17">
        <v>4601532005660</v>
      </c>
      <c r="H386" s="48" t="s">
        <v>176</v>
      </c>
      <c r="I386" s="18" t="s">
        <v>59</v>
      </c>
      <c r="J386" s="58">
        <v>600</v>
      </c>
      <c r="K386" s="1"/>
      <c r="L386" s="176">
        <f t="shared" ref="L386:L397" si="110">K386*F386</f>
        <v>0</v>
      </c>
      <c r="M386" s="165">
        <f t="shared" ref="M386:M397" si="111">E386*F386*K386</f>
        <v>0</v>
      </c>
      <c r="N386" s="90">
        <v>7.7376E-2</v>
      </c>
      <c r="O386" s="89">
        <f t="shared" ref="O386:O423" si="112">N386*K386</f>
        <v>0</v>
      </c>
      <c r="P386" s="88">
        <v>5.83</v>
      </c>
      <c r="Q386" s="89">
        <f t="shared" ref="Q386:Q423" si="113">P386*K386</f>
        <v>0</v>
      </c>
    </row>
    <row r="387" spans="1:17" ht="60" customHeight="1">
      <c r="A387" s="8"/>
      <c r="B387" s="61">
        <v>4356700</v>
      </c>
      <c r="C387" s="18">
        <v>10967</v>
      </c>
      <c r="D387" s="41" t="s">
        <v>601</v>
      </c>
      <c r="E387" s="92">
        <v>107.592</v>
      </c>
      <c r="F387" s="71">
        <v>34</v>
      </c>
      <c r="G387" s="17">
        <v>4601532005677</v>
      </c>
      <c r="H387" s="48" t="s">
        <v>177</v>
      </c>
      <c r="I387" s="18" t="s">
        <v>414</v>
      </c>
      <c r="J387" s="58">
        <v>272</v>
      </c>
      <c r="K387" s="1"/>
      <c r="L387" s="176">
        <f t="shared" si="110"/>
        <v>0</v>
      </c>
      <c r="M387" s="165">
        <f t="shared" si="111"/>
        <v>0</v>
      </c>
      <c r="N387" s="90">
        <v>0.119064</v>
      </c>
      <c r="O387" s="89">
        <f t="shared" si="112"/>
        <v>0</v>
      </c>
      <c r="P387" s="88">
        <v>6.7320000000000002</v>
      </c>
      <c r="Q387" s="89">
        <f t="shared" si="113"/>
        <v>0</v>
      </c>
    </row>
    <row r="388" spans="1:17" ht="60" customHeight="1">
      <c r="A388" s="8"/>
      <c r="B388" s="61">
        <v>4356800</v>
      </c>
      <c r="C388" s="18">
        <v>10936</v>
      </c>
      <c r="D388" s="41" t="s">
        <v>602</v>
      </c>
      <c r="E388" s="92">
        <v>118.536</v>
      </c>
      <c r="F388" s="71">
        <v>18</v>
      </c>
      <c r="G388" s="17">
        <v>4601532005684</v>
      </c>
      <c r="H388" s="48" t="s">
        <v>178</v>
      </c>
      <c r="I388" s="18" t="s">
        <v>59</v>
      </c>
      <c r="J388" s="58">
        <v>360</v>
      </c>
      <c r="K388" s="1"/>
      <c r="L388" s="176">
        <f t="shared" si="110"/>
        <v>0</v>
      </c>
      <c r="M388" s="165">
        <f t="shared" si="111"/>
        <v>0</v>
      </c>
      <c r="N388" s="90">
        <v>7.7376E-2</v>
      </c>
      <c r="O388" s="89">
        <f t="shared" si="112"/>
        <v>0</v>
      </c>
      <c r="P388" s="88">
        <v>4.6240000000000006</v>
      </c>
      <c r="Q388" s="89">
        <f t="shared" si="113"/>
        <v>0</v>
      </c>
    </row>
    <row r="389" spans="1:17" ht="60" customHeight="1">
      <c r="A389" s="8"/>
      <c r="B389" s="61">
        <v>4356000</v>
      </c>
      <c r="C389" s="18">
        <v>10882</v>
      </c>
      <c r="D389" s="41" t="s">
        <v>603</v>
      </c>
      <c r="E389" s="92">
        <v>49.631999999999998</v>
      </c>
      <c r="F389" s="71">
        <v>40</v>
      </c>
      <c r="G389" s="17">
        <v>4601532005608</v>
      </c>
      <c r="H389" s="48" t="s">
        <v>179</v>
      </c>
      <c r="I389" s="18" t="s">
        <v>40</v>
      </c>
      <c r="J389" s="58">
        <v>1440</v>
      </c>
      <c r="K389" s="1"/>
      <c r="L389" s="176">
        <f t="shared" si="110"/>
        <v>0</v>
      </c>
      <c r="M389" s="165">
        <f t="shared" si="111"/>
        <v>0</v>
      </c>
      <c r="N389" s="90">
        <v>4.1066999999999999E-2</v>
      </c>
      <c r="O389" s="89">
        <f t="shared" si="112"/>
        <v>0</v>
      </c>
      <c r="P389" s="88">
        <v>3.35</v>
      </c>
      <c r="Q389" s="89">
        <f t="shared" si="113"/>
        <v>0</v>
      </c>
    </row>
    <row r="390" spans="1:17" ht="60" customHeight="1">
      <c r="A390" s="8"/>
      <c r="B390" s="61">
        <v>4356100</v>
      </c>
      <c r="C390" s="18">
        <v>10883</v>
      </c>
      <c r="D390" s="41" t="s">
        <v>604</v>
      </c>
      <c r="E390" s="92">
        <v>57.275999999999996</v>
      </c>
      <c r="F390" s="71">
        <v>60</v>
      </c>
      <c r="G390" s="17">
        <v>4601532005615</v>
      </c>
      <c r="H390" s="48" t="s">
        <v>180</v>
      </c>
      <c r="I390" s="18" t="s">
        <v>59</v>
      </c>
      <c r="J390" s="58">
        <v>1200</v>
      </c>
      <c r="K390" s="1"/>
      <c r="L390" s="176">
        <f t="shared" si="110"/>
        <v>0</v>
      </c>
      <c r="M390" s="165">
        <f t="shared" si="111"/>
        <v>0</v>
      </c>
      <c r="N390" s="90">
        <v>7.7376E-2</v>
      </c>
      <c r="O390" s="89">
        <f t="shared" si="112"/>
        <v>0</v>
      </c>
      <c r="P390" s="88">
        <v>6.0100000000000007</v>
      </c>
      <c r="Q390" s="89">
        <f t="shared" si="113"/>
        <v>0</v>
      </c>
    </row>
    <row r="391" spans="1:17" ht="60" customHeight="1">
      <c r="A391" s="8"/>
      <c r="B391" s="61">
        <v>4356200</v>
      </c>
      <c r="C391" s="18">
        <v>10933</v>
      </c>
      <c r="D391" s="41" t="s">
        <v>605</v>
      </c>
      <c r="E391" s="92">
        <v>76.595999999999989</v>
      </c>
      <c r="F391" s="71">
        <v>35</v>
      </c>
      <c r="G391" s="17">
        <v>4601532005622</v>
      </c>
      <c r="H391" s="48" t="s">
        <v>181</v>
      </c>
      <c r="I391" s="18" t="s">
        <v>59</v>
      </c>
      <c r="J391" s="58">
        <v>700</v>
      </c>
      <c r="K391" s="1"/>
      <c r="L391" s="176">
        <f t="shared" si="110"/>
        <v>0</v>
      </c>
      <c r="M391" s="165">
        <f t="shared" si="111"/>
        <v>0</v>
      </c>
      <c r="N391" s="90">
        <v>7.7376E-2</v>
      </c>
      <c r="O391" s="89">
        <f t="shared" si="112"/>
        <v>0</v>
      </c>
      <c r="P391" s="88">
        <v>5.37</v>
      </c>
      <c r="Q391" s="89">
        <f t="shared" si="113"/>
        <v>0</v>
      </c>
    </row>
    <row r="392" spans="1:17" ht="60" customHeight="1">
      <c r="A392" s="8"/>
      <c r="B392" s="61">
        <v>4356400</v>
      </c>
      <c r="C392" s="18">
        <v>10965</v>
      </c>
      <c r="D392" s="41" t="s">
        <v>606</v>
      </c>
      <c r="E392" s="92">
        <v>88.08</v>
      </c>
      <c r="F392" s="71">
        <v>26</v>
      </c>
      <c r="G392" s="17">
        <v>4601532005646</v>
      </c>
      <c r="H392" s="48" t="s">
        <v>182</v>
      </c>
      <c r="I392" s="18" t="s">
        <v>59</v>
      </c>
      <c r="J392" s="58">
        <v>520</v>
      </c>
      <c r="K392" s="1"/>
      <c r="L392" s="176">
        <f t="shared" si="110"/>
        <v>0</v>
      </c>
      <c r="M392" s="165">
        <f t="shared" si="111"/>
        <v>0</v>
      </c>
      <c r="N392" s="90">
        <v>7.7376E-2</v>
      </c>
      <c r="O392" s="89">
        <f t="shared" si="112"/>
        <v>0</v>
      </c>
      <c r="P392" s="88">
        <v>4.7050000000000001</v>
      </c>
      <c r="Q392" s="89">
        <f t="shared" si="113"/>
        <v>0</v>
      </c>
    </row>
    <row r="393" spans="1:17" ht="60" customHeight="1">
      <c r="A393" s="8"/>
      <c r="B393" s="61">
        <v>4356300</v>
      </c>
      <c r="C393" s="18">
        <v>10934</v>
      </c>
      <c r="D393" s="41" t="s">
        <v>607</v>
      </c>
      <c r="E393" s="92">
        <v>102.09599999999999</v>
      </c>
      <c r="F393" s="71">
        <v>36</v>
      </c>
      <c r="G393" s="17">
        <v>4601532005639</v>
      </c>
      <c r="H393" s="48" t="s">
        <v>183</v>
      </c>
      <c r="I393" s="18" t="s">
        <v>414</v>
      </c>
      <c r="J393" s="58">
        <v>288</v>
      </c>
      <c r="K393" s="1"/>
      <c r="L393" s="176">
        <f t="shared" si="110"/>
        <v>0</v>
      </c>
      <c r="M393" s="165">
        <f t="shared" si="111"/>
        <v>0</v>
      </c>
      <c r="N393" s="90">
        <v>0.119064</v>
      </c>
      <c r="O393" s="89">
        <f t="shared" si="112"/>
        <v>0</v>
      </c>
      <c r="P393" s="88">
        <v>7.2450000000000001</v>
      </c>
      <c r="Q393" s="89">
        <f t="shared" si="113"/>
        <v>0</v>
      </c>
    </row>
    <row r="394" spans="1:17" ht="60" customHeight="1">
      <c r="A394" s="16"/>
      <c r="B394" s="62">
        <v>4356402</v>
      </c>
      <c r="C394" s="18">
        <v>11073</v>
      </c>
      <c r="D394" s="41" t="s">
        <v>836</v>
      </c>
      <c r="E394" s="92">
        <v>145.68</v>
      </c>
      <c r="F394" s="18">
        <v>26</v>
      </c>
      <c r="G394" s="17">
        <v>4601532564020</v>
      </c>
      <c r="H394" s="48" t="s">
        <v>189</v>
      </c>
      <c r="I394" s="18" t="s">
        <v>59</v>
      </c>
      <c r="J394" s="17">
        <v>520</v>
      </c>
      <c r="K394" s="19"/>
      <c r="L394" s="176">
        <f>K394*F394</f>
        <v>0</v>
      </c>
      <c r="M394" s="165">
        <f t="shared" si="111"/>
        <v>0</v>
      </c>
      <c r="N394" s="90">
        <v>7.7376E-2</v>
      </c>
      <c r="O394" s="89">
        <f t="shared" si="112"/>
        <v>0</v>
      </c>
      <c r="P394" s="88">
        <v>6.9930000000000003</v>
      </c>
      <c r="Q394" s="89">
        <f t="shared" si="113"/>
        <v>0</v>
      </c>
    </row>
    <row r="395" spans="1:17" ht="60" customHeight="1">
      <c r="A395" s="16"/>
      <c r="B395" s="62">
        <v>4356702</v>
      </c>
      <c r="C395" s="18">
        <v>11072</v>
      </c>
      <c r="D395" s="41" t="s">
        <v>835</v>
      </c>
      <c r="E395" s="92">
        <v>181.40399999999997</v>
      </c>
      <c r="F395" s="18">
        <v>18</v>
      </c>
      <c r="G395" s="17">
        <v>4601532567021</v>
      </c>
      <c r="H395" s="48" t="s">
        <v>177</v>
      </c>
      <c r="I395" s="18" t="s">
        <v>411</v>
      </c>
      <c r="J395" s="18">
        <v>432</v>
      </c>
      <c r="K395" s="19"/>
      <c r="L395" s="176">
        <f>K395*F395</f>
        <v>0</v>
      </c>
      <c r="M395" s="165">
        <f t="shared" si="111"/>
        <v>0</v>
      </c>
      <c r="N395" s="90">
        <v>6.1578399999999998E-2</v>
      </c>
      <c r="O395" s="89">
        <f t="shared" si="112"/>
        <v>0</v>
      </c>
      <c r="P395" s="88">
        <v>6.3239999999999998</v>
      </c>
      <c r="Q395" s="89">
        <f t="shared" si="113"/>
        <v>0</v>
      </c>
    </row>
    <row r="396" spans="1:17" ht="60" customHeight="1">
      <c r="A396" s="8"/>
      <c r="B396" s="61">
        <v>4356401</v>
      </c>
      <c r="C396" s="18">
        <v>11073</v>
      </c>
      <c r="D396" s="41" t="s">
        <v>614</v>
      </c>
      <c r="E396" s="92">
        <v>131.51999999999998</v>
      </c>
      <c r="F396" s="71">
        <v>26</v>
      </c>
      <c r="G396" s="17">
        <v>4601532564013</v>
      </c>
      <c r="H396" s="48" t="s">
        <v>189</v>
      </c>
      <c r="I396" s="18" t="s">
        <v>59</v>
      </c>
      <c r="J396" s="58">
        <v>520</v>
      </c>
      <c r="K396" s="1"/>
      <c r="L396" s="176">
        <f t="shared" si="110"/>
        <v>0</v>
      </c>
      <c r="M396" s="165">
        <f t="shared" si="111"/>
        <v>0</v>
      </c>
      <c r="N396" s="90">
        <v>7.7376E-2</v>
      </c>
      <c r="O396" s="89">
        <f t="shared" si="112"/>
        <v>0</v>
      </c>
      <c r="P396" s="88">
        <v>6.9930000000000003</v>
      </c>
      <c r="Q396" s="89">
        <f t="shared" si="113"/>
        <v>0</v>
      </c>
    </row>
    <row r="397" spans="1:17" ht="60" customHeight="1">
      <c r="A397" s="8"/>
      <c r="B397" s="61">
        <v>4356701</v>
      </c>
      <c r="C397" s="18">
        <v>11072</v>
      </c>
      <c r="D397" s="41" t="s">
        <v>613</v>
      </c>
      <c r="E397" s="92">
        <v>164.41199999999998</v>
      </c>
      <c r="F397" s="71">
        <v>18</v>
      </c>
      <c r="G397" s="17">
        <v>4601532567014</v>
      </c>
      <c r="H397" s="48" t="s">
        <v>177</v>
      </c>
      <c r="I397" s="18" t="s">
        <v>411</v>
      </c>
      <c r="J397" s="58">
        <v>432</v>
      </c>
      <c r="K397" s="1"/>
      <c r="L397" s="176">
        <f t="shared" si="110"/>
        <v>0</v>
      </c>
      <c r="M397" s="165">
        <f t="shared" si="111"/>
        <v>0</v>
      </c>
      <c r="N397" s="90">
        <v>6.1578399999999998E-2</v>
      </c>
      <c r="O397" s="89">
        <f t="shared" si="112"/>
        <v>0</v>
      </c>
      <c r="P397" s="88">
        <v>6.3239999999999998</v>
      </c>
      <c r="Q397" s="89">
        <f t="shared" si="113"/>
        <v>0</v>
      </c>
    </row>
    <row r="398" spans="1:17" ht="22.15" customHeight="1">
      <c r="A398" s="28"/>
      <c r="B398" s="119"/>
      <c r="C398" s="119"/>
      <c r="D398" s="134" t="s">
        <v>797</v>
      </c>
      <c r="E398" s="123">
        <v>0</v>
      </c>
      <c r="F398" s="120"/>
      <c r="G398" s="120"/>
      <c r="H398" s="124"/>
      <c r="I398" s="124"/>
      <c r="J398" s="79"/>
      <c r="K398" s="120"/>
      <c r="L398" s="184"/>
      <c r="M398" s="123"/>
      <c r="N398" s="120"/>
      <c r="O398" s="120"/>
      <c r="P398" s="120"/>
      <c r="Q398" s="120"/>
    </row>
    <row r="399" spans="1:17" ht="60" customHeight="1">
      <c r="A399" s="8"/>
      <c r="B399" s="61">
        <v>4352102</v>
      </c>
      <c r="C399" s="18">
        <v>11051</v>
      </c>
      <c r="D399" s="41" t="s">
        <v>546</v>
      </c>
      <c r="E399" s="92">
        <v>42.384</v>
      </c>
      <c r="F399" s="71">
        <v>72</v>
      </c>
      <c r="G399" s="17">
        <v>4601532521023</v>
      </c>
      <c r="H399" s="48" t="s">
        <v>152</v>
      </c>
      <c r="I399" s="18" t="s">
        <v>950</v>
      </c>
      <c r="J399" s="58">
        <v>576</v>
      </c>
      <c r="K399" s="1"/>
      <c r="L399" s="176">
        <f t="shared" ref="L399:L405" si="114">K399*F399</f>
        <v>0</v>
      </c>
      <c r="M399" s="165">
        <f t="shared" ref="M399:M405" si="115">E399*F399*K399</f>
        <v>0</v>
      </c>
      <c r="N399" s="90">
        <v>0.11730400000000001</v>
      </c>
      <c r="O399" s="89">
        <f t="shared" si="112"/>
        <v>0</v>
      </c>
      <c r="P399" s="88">
        <v>6.39</v>
      </c>
      <c r="Q399" s="89">
        <f t="shared" si="113"/>
        <v>0</v>
      </c>
    </row>
    <row r="400" spans="1:17" ht="60" customHeight="1">
      <c r="A400" s="8"/>
      <c r="B400" s="61">
        <v>4352001</v>
      </c>
      <c r="C400" s="18">
        <v>11049</v>
      </c>
      <c r="D400" s="41" t="s">
        <v>555</v>
      </c>
      <c r="E400" s="92">
        <v>50.291999999999994</v>
      </c>
      <c r="F400" s="71">
        <v>45</v>
      </c>
      <c r="G400" s="17">
        <v>4601532520019</v>
      </c>
      <c r="H400" s="48" t="s">
        <v>157</v>
      </c>
      <c r="I400" s="18" t="s">
        <v>59</v>
      </c>
      <c r="J400" s="58">
        <v>900</v>
      </c>
      <c r="K400" s="1"/>
      <c r="L400" s="176">
        <f t="shared" si="114"/>
        <v>0</v>
      </c>
      <c r="M400" s="165">
        <f t="shared" si="115"/>
        <v>0</v>
      </c>
      <c r="N400" s="90">
        <v>7.7376E-2</v>
      </c>
      <c r="O400" s="89">
        <f t="shared" si="112"/>
        <v>0</v>
      </c>
      <c r="P400" s="88">
        <v>4.66</v>
      </c>
      <c r="Q400" s="89">
        <f t="shared" si="113"/>
        <v>0</v>
      </c>
    </row>
    <row r="401" spans="1:17" ht="60" customHeight="1">
      <c r="A401" s="8"/>
      <c r="B401" s="61">
        <v>4352101</v>
      </c>
      <c r="C401" s="18">
        <v>11050</v>
      </c>
      <c r="D401" s="41" t="s">
        <v>556</v>
      </c>
      <c r="E401" s="92">
        <v>76.835999999999999</v>
      </c>
      <c r="F401" s="71">
        <v>48</v>
      </c>
      <c r="G401" s="17">
        <v>4601532521016</v>
      </c>
      <c r="H401" s="48" t="s">
        <v>158</v>
      </c>
      <c r="I401" s="18" t="s">
        <v>950</v>
      </c>
      <c r="J401" s="58">
        <v>384</v>
      </c>
      <c r="K401" s="1"/>
      <c r="L401" s="176">
        <f t="shared" si="114"/>
        <v>0</v>
      </c>
      <c r="M401" s="165">
        <f t="shared" si="115"/>
        <v>0</v>
      </c>
      <c r="N401" s="90">
        <v>0.11730400000000001</v>
      </c>
      <c r="O401" s="89">
        <f t="shared" si="112"/>
        <v>0</v>
      </c>
      <c r="P401" s="88">
        <v>7.83</v>
      </c>
      <c r="Q401" s="89">
        <f t="shared" si="113"/>
        <v>0</v>
      </c>
    </row>
    <row r="402" spans="1:17" ht="60" customHeight="1">
      <c r="A402" s="8"/>
      <c r="B402" s="61">
        <v>4352203</v>
      </c>
      <c r="C402" s="18">
        <v>11057</v>
      </c>
      <c r="D402" s="41" t="s">
        <v>557</v>
      </c>
      <c r="E402" s="92">
        <v>94.523999999999987</v>
      </c>
      <c r="F402" s="71">
        <v>30</v>
      </c>
      <c r="G402" s="17">
        <v>4601532522037</v>
      </c>
      <c r="H402" s="48" t="s">
        <v>159</v>
      </c>
      <c r="I402" s="18" t="s">
        <v>414</v>
      </c>
      <c r="J402" s="58">
        <v>240</v>
      </c>
      <c r="K402" s="1"/>
      <c r="L402" s="176">
        <f t="shared" si="114"/>
        <v>0</v>
      </c>
      <c r="M402" s="165">
        <f t="shared" si="115"/>
        <v>0</v>
      </c>
      <c r="N402" s="90">
        <v>0.119064</v>
      </c>
      <c r="O402" s="89">
        <f t="shared" si="112"/>
        <v>0</v>
      </c>
      <c r="P402" s="88">
        <v>6.1049999999999995</v>
      </c>
      <c r="Q402" s="89">
        <f t="shared" si="113"/>
        <v>0</v>
      </c>
    </row>
    <row r="403" spans="1:17" ht="60" customHeight="1">
      <c r="A403" s="8"/>
      <c r="B403" s="61">
        <v>4352000</v>
      </c>
      <c r="C403" s="18">
        <v>10986</v>
      </c>
      <c r="D403" s="41" t="s">
        <v>608</v>
      </c>
      <c r="E403" s="92">
        <v>16.943999999999999</v>
      </c>
      <c r="F403" s="71">
        <v>60</v>
      </c>
      <c r="G403" s="17">
        <v>4601532005202</v>
      </c>
      <c r="H403" s="48" t="s">
        <v>184</v>
      </c>
      <c r="I403" s="18" t="s">
        <v>411</v>
      </c>
      <c r="J403" s="58">
        <v>1440</v>
      </c>
      <c r="K403" s="1"/>
      <c r="L403" s="176">
        <f t="shared" si="114"/>
        <v>0</v>
      </c>
      <c r="M403" s="165">
        <f t="shared" si="115"/>
        <v>0</v>
      </c>
      <c r="N403" s="90">
        <v>6.1578399999999998E-2</v>
      </c>
      <c r="O403" s="89">
        <f t="shared" si="112"/>
        <v>0</v>
      </c>
      <c r="P403" s="88">
        <v>2.4</v>
      </c>
      <c r="Q403" s="89">
        <f t="shared" si="113"/>
        <v>0</v>
      </c>
    </row>
    <row r="404" spans="1:17" ht="60" customHeight="1">
      <c r="A404" s="8"/>
      <c r="B404" s="61">
        <v>4352100</v>
      </c>
      <c r="C404" s="18">
        <v>10987</v>
      </c>
      <c r="D404" s="41" t="s">
        <v>609</v>
      </c>
      <c r="E404" s="92">
        <v>25.884</v>
      </c>
      <c r="F404" s="71">
        <v>72</v>
      </c>
      <c r="G404" s="17">
        <v>4601532005219</v>
      </c>
      <c r="H404" s="48" t="s">
        <v>185</v>
      </c>
      <c r="I404" s="18" t="s">
        <v>950</v>
      </c>
      <c r="J404" s="58">
        <v>576</v>
      </c>
      <c r="K404" s="1"/>
      <c r="L404" s="176">
        <f t="shared" si="114"/>
        <v>0</v>
      </c>
      <c r="M404" s="165">
        <f t="shared" si="115"/>
        <v>0</v>
      </c>
      <c r="N404" s="90">
        <v>0.11730400000000001</v>
      </c>
      <c r="O404" s="89">
        <f t="shared" si="112"/>
        <v>0</v>
      </c>
      <c r="P404" s="88">
        <v>4.2300000000000004</v>
      </c>
      <c r="Q404" s="89">
        <f t="shared" si="113"/>
        <v>0</v>
      </c>
    </row>
    <row r="405" spans="1:17" ht="60" customHeight="1">
      <c r="A405" s="8"/>
      <c r="B405" s="61">
        <v>4352200</v>
      </c>
      <c r="C405" s="18">
        <v>11009</v>
      </c>
      <c r="D405" s="41" t="s">
        <v>610</v>
      </c>
      <c r="E405" s="92">
        <v>52.655999999999999</v>
      </c>
      <c r="F405" s="71">
        <v>30</v>
      </c>
      <c r="G405" s="17">
        <v>4601532005226</v>
      </c>
      <c r="H405" s="48" t="s">
        <v>186</v>
      </c>
      <c r="I405" s="18" t="s">
        <v>414</v>
      </c>
      <c r="J405" s="58">
        <v>240</v>
      </c>
      <c r="K405" s="1"/>
      <c r="L405" s="176">
        <f t="shared" si="114"/>
        <v>0</v>
      </c>
      <c r="M405" s="165">
        <f t="shared" si="115"/>
        <v>0</v>
      </c>
      <c r="N405" s="90">
        <v>0.119064</v>
      </c>
      <c r="O405" s="89">
        <f t="shared" si="112"/>
        <v>0</v>
      </c>
      <c r="P405" s="88">
        <v>3.7050000000000001</v>
      </c>
      <c r="Q405" s="89">
        <f t="shared" si="113"/>
        <v>0</v>
      </c>
    </row>
    <row r="406" spans="1:17" ht="22.15" customHeight="1">
      <c r="A406" s="28"/>
      <c r="B406" s="119"/>
      <c r="C406" s="119"/>
      <c r="D406" s="134" t="s">
        <v>931</v>
      </c>
      <c r="E406" s="123">
        <v>0</v>
      </c>
      <c r="F406" s="120"/>
      <c r="G406" s="120"/>
      <c r="H406" s="124"/>
      <c r="I406" s="124"/>
      <c r="J406" s="79"/>
      <c r="K406" s="120"/>
      <c r="L406" s="184"/>
      <c r="M406" s="123"/>
      <c r="N406" s="120"/>
      <c r="O406" s="120"/>
      <c r="P406" s="120"/>
      <c r="Q406" s="120"/>
    </row>
    <row r="407" spans="1:17" ht="60" customHeight="1">
      <c r="A407" s="8"/>
      <c r="B407" s="60">
        <v>4376101</v>
      </c>
      <c r="C407" s="18">
        <v>11023</v>
      </c>
      <c r="D407" s="41" t="s">
        <v>597</v>
      </c>
      <c r="E407" s="92">
        <v>62.256</v>
      </c>
      <c r="F407" s="71">
        <v>20</v>
      </c>
      <c r="G407" s="44">
        <v>4601532761016</v>
      </c>
      <c r="H407" s="48" t="s">
        <v>79</v>
      </c>
      <c r="I407" s="18" t="s">
        <v>803</v>
      </c>
      <c r="J407" s="71">
        <v>840</v>
      </c>
      <c r="K407" s="1"/>
      <c r="L407" s="176">
        <f>K407*F407</f>
        <v>0</v>
      </c>
      <c r="M407" s="165">
        <f>E407*F407*K407</f>
        <v>0</v>
      </c>
      <c r="N407" s="90">
        <v>2.5047E-2</v>
      </c>
      <c r="O407" s="89">
        <f t="shared" si="112"/>
        <v>0</v>
      </c>
      <c r="P407" s="88">
        <v>2.14</v>
      </c>
      <c r="Q407" s="89">
        <f t="shared" si="113"/>
        <v>0</v>
      </c>
    </row>
    <row r="408" spans="1:17" ht="60" customHeight="1">
      <c r="A408" s="8"/>
      <c r="B408" s="60">
        <v>4376201</v>
      </c>
      <c r="C408" s="18">
        <v>11022</v>
      </c>
      <c r="D408" s="41" t="s">
        <v>598</v>
      </c>
      <c r="E408" s="92">
        <v>75</v>
      </c>
      <c r="F408" s="71">
        <v>36</v>
      </c>
      <c r="G408" s="44">
        <v>4601532762013</v>
      </c>
      <c r="H408" s="48" t="s">
        <v>80</v>
      </c>
      <c r="I408" s="18" t="s">
        <v>59</v>
      </c>
      <c r="J408" s="71">
        <v>720</v>
      </c>
      <c r="K408" s="1"/>
      <c r="L408" s="176">
        <f>K408*F408</f>
        <v>0</v>
      </c>
      <c r="M408" s="165">
        <f>E408*F408*K408</f>
        <v>0</v>
      </c>
      <c r="N408" s="90">
        <v>7.7376E-2</v>
      </c>
      <c r="O408" s="89">
        <f t="shared" si="112"/>
        <v>0</v>
      </c>
      <c r="P408" s="88">
        <v>4.6779999999999999</v>
      </c>
      <c r="Q408" s="89">
        <f t="shared" si="113"/>
        <v>0</v>
      </c>
    </row>
    <row r="409" spans="1:17" ht="60" customHeight="1">
      <c r="A409" s="8"/>
      <c r="B409" s="60">
        <v>4376301</v>
      </c>
      <c r="C409" s="18">
        <v>11082</v>
      </c>
      <c r="D409" s="41" t="s">
        <v>599</v>
      </c>
      <c r="E409" s="92">
        <v>97.61999999999999</v>
      </c>
      <c r="F409" s="71">
        <v>26</v>
      </c>
      <c r="G409" s="44">
        <v>4601532763010</v>
      </c>
      <c r="H409" s="48" t="s">
        <v>81</v>
      </c>
      <c r="I409" s="18" t="s">
        <v>935</v>
      </c>
      <c r="J409" s="71">
        <v>416</v>
      </c>
      <c r="K409" s="1"/>
      <c r="L409" s="176">
        <f>K409*F409</f>
        <v>0</v>
      </c>
      <c r="M409" s="165">
        <f>E409*F409*K409</f>
        <v>0</v>
      </c>
      <c r="N409" s="90">
        <v>8.4322999999999995E-2</v>
      </c>
      <c r="O409" s="89">
        <f t="shared" si="112"/>
        <v>0</v>
      </c>
      <c r="P409" s="88">
        <v>4.4349999999999996</v>
      </c>
      <c r="Q409" s="89">
        <f t="shared" si="113"/>
        <v>0</v>
      </c>
    </row>
    <row r="410" spans="1:17" ht="22.15" customHeight="1">
      <c r="A410" s="28"/>
      <c r="B410" s="119"/>
      <c r="C410" s="119"/>
      <c r="D410" s="134" t="s">
        <v>784</v>
      </c>
      <c r="E410" s="123">
        <v>0</v>
      </c>
      <c r="F410" s="120"/>
      <c r="G410" s="120"/>
      <c r="H410" s="124"/>
      <c r="I410" s="124"/>
      <c r="J410" s="79"/>
      <c r="K410" s="120"/>
      <c r="L410" s="184"/>
      <c r="M410" s="123"/>
      <c r="N410" s="120"/>
      <c r="O410" s="120"/>
      <c r="P410" s="120"/>
      <c r="Q410" s="120"/>
    </row>
    <row r="411" spans="1:17" ht="60" customHeight="1">
      <c r="A411" s="8"/>
      <c r="B411" s="56">
        <v>4377104</v>
      </c>
      <c r="C411" s="57">
        <v>11243</v>
      </c>
      <c r="D411" s="46" t="s">
        <v>980</v>
      </c>
      <c r="E411" s="88">
        <v>35.951999999999998</v>
      </c>
      <c r="F411" s="45">
        <v>24</v>
      </c>
      <c r="G411" s="47">
        <v>4601532771046</v>
      </c>
      <c r="H411" s="49" t="s">
        <v>915</v>
      </c>
      <c r="I411" s="45" t="s">
        <v>39</v>
      </c>
      <c r="J411" s="17">
        <v>1152</v>
      </c>
      <c r="K411" s="1"/>
      <c r="L411" s="176">
        <f t="shared" ref="L411:L416" si="116">K411*F411</f>
        <v>0</v>
      </c>
      <c r="M411" s="165">
        <f t="shared" ref="M411:M416" si="117">E411*F411*K411</f>
        <v>0</v>
      </c>
      <c r="N411" s="90">
        <v>2.1322750000000001E-2</v>
      </c>
      <c r="O411" s="89">
        <f t="shared" ref="O411:O418" si="118">N411*K411</f>
        <v>0</v>
      </c>
      <c r="P411" s="88">
        <v>1.246</v>
      </c>
      <c r="Q411" s="89">
        <f t="shared" ref="Q411:Q418" si="119">P411*K411</f>
        <v>0</v>
      </c>
    </row>
    <row r="412" spans="1:17" ht="60" customHeight="1">
      <c r="A412" s="8"/>
      <c r="B412" s="56">
        <v>4377204</v>
      </c>
      <c r="C412" s="57">
        <v>11244</v>
      </c>
      <c r="D412" s="46" t="s">
        <v>981</v>
      </c>
      <c r="E412" s="88">
        <v>64.739999999999995</v>
      </c>
      <c r="F412" s="45">
        <v>12</v>
      </c>
      <c r="G412" s="47">
        <v>4601532772043</v>
      </c>
      <c r="H412" s="49" t="s">
        <v>917</v>
      </c>
      <c r="I412" s="45" t="s">
        <v>39</v>
      </c>
      <c r="J412" s="17">
        <v>576</v>
      </c>
      <c r="K412" s="1"/>
      <c r="L412" s="176">
        <f t="shared" si="116"/>
        <v>0</v>
      </c>
      <c r="M412" s="165">
        <f t="shared" si="117"/>
        <v>0</v>
      </c>
      <c r="N412" s="90">
        <v>2.1322750000000001E-2</v>
      </c>
      <c r="O412" s="89">
        <f t="shared" si="118"/>
        <v>0</v>
      </c>
      <c r="P412" s="88">
        <v>1.27</v>
      </c>
      <c r="Q412" s="89">
        <f t="shared" si="119"/>
        <v>0</v>
      </c>
    </row>
    <row r="413" spans="1:17" ht="60" customHeight="1">
      <c r="A413" s="8"/>
      <c r="B413" s="56">
        <v>4377304</v>
      </c>
      <c r="C413" s="57">
        <v>11245</v>
      </c>
      <c r="D413" s="46" t="s">
        <v>982</v>
      </c>
      <c r="E413" s="88">
        <v>95.94</v>
      </c>
      <c r="F413" s="45">
        <v>12</v>
      </c>
      <c r="G413" s="47">
        <v>4601532773040</v>
      </c>
      <c r="H413" s="49" t="s">
        <v>919</v>
      </c>
      <c r="I413" s="45" t="s">
        <v>40</v>
      </c>
      <c r="J413" s="17">
        <v>432</v>
      </c>
      <c r="K413" s="1"/>
      <c r="L413" s="176">
        <f t="shared" si="116"/>
        <v>0</v>
      </c>
      <c r="M413" s="165">
        <f t="shared" si="117"/>
        <v>0</v>
      </c>
      <c r="N413" s="90">
        <v>4.1066999999999999E-2</v>
      </c>
      <c r="O413" s="89">
        <f t="shared" si="118"/>
        <v>0</v>
      </c>
      <c r="P413" s="88">
        <v>1.9220000000000002</v>
      </c>
      <c r="Q413" s="89">
        <f t="shared" si="119"/>
        <v>0</v>
      </c>
    </row>
    <row r="414" spans="1:17" ht="60" customHeight="1">
      <c r="A414" s="8"/>
      <c r="B414" s="56">
        <v>4377118</v>
      </c>
      <c r="C414" s="57">
        <v>11243</v>
      </c>
      <c r="D414" s="46" t="s">
        <v>1020</v>
      </c>
      <c r="E414" s="88">
        <v>31.08</v>
      </c>
      <c r="F414" s="45">
        <v>24</v>
      </c>
      <c r="G414" s="47">
        <v>4601532771183</v>
      </c>
      <c r="H414" s="49" t="s">
        <v>915</v>
      </c>
      <c r="I414" s="45" t="s">
        <v>39</v>
      </c>
      <c r="J414" s="17">
        <v>1152</v>
      </c>
      <c r="K414" s="1"/>
      <c r="L414" s="176">
        <f t="shared" si="116"/>
        <v>0</v>
      </c>
      <c r="M414" s="165">
        <f t="shared" si="117"/>
        <v>0</v>
      </c>
      <c r="N414" s="90">
        <v>2.1322750000000001E-2</v>
      </c>
      <c r="O414" s="89">
        <f t="shared" si="118"/>
        <v>0</v>
      </c>
      <c r="P414" s="88">
        <v>1.246</v>
      </c>
      <c r="Q414" s="89">
        <f t="shared" si="119"/>
        <v>0</v>
      </c>
    </row>
    <row r="415" spans="1:17" ht="60" customHeight="1">
      <c r="A415" s="8"/>
      <c r="B415" s="56">
        <v>4377218</v>
      </c>
      <c r="C415" s="57">
        <v>11244</v>
      </c>
      <c r="D415" s="46" t="s">
        <v>1018</v>
      </c>
      <c r="E415" s="88">
        <v>57.72</v>
      </c>
      <c r="F415" s="45">
        <v>12</v>
      </c>
      <c r="G415" s="47">
        <v>4601532772180</v>
      </c>
      <c r="H415" s="49" t="s">
        <v>917</v>
      </c>
      <c r="I415" s="45" t="s">
        <v>39</v>
      </c>
      <c r="J415" s="17">
        <v>576</v>
      </c>
      <c r="K415" s="1"/>
      <c r="L415" s="176">
        <f t="shared" si="116"/>
        <v>0</v>
      </c>
      <c r="M415" s="165">
        <f t="shared" si="117"/>
        <v>0</v>
      </c>
      <c r="N415" s="90">
        <v>2.1322750000000001E-2</v>
      </c>
      <c r="O415" s="89">
        <f t="shared" si="118"/>
        <v>0</v>
      </c>
      <c r="P415" s="88">
        <v>1.27</v>
      </c>
      <c r="Q415" s="89">
        <f t="shared" si="119"/>
        <v>0</v>
      </c>
    </row>
    <row r="416" spans="1:17" ht="60" customHeight="1">
      <c r="A416" s="8"/>
      <c r="B416" s="56">
        <v>4377318</v>
      </c>
      <c r="C416" s="57">
        <v>11245</v>
      </c>
      <c r="D416" s="46" t="s">
        <v>1019</v>
      </c>
      <c r="E416" s="88">
        <v>85.44</v>
      </c>
      <c r="F416" s="45">
        <v>12</v>
      </c>
      <c r="G416" s="47">
        <v>4601532773187</v>
      </c>
      <c r="H416" s="49" t="s">
        <v>919</v>
      </c>
      <c r="I416" s="45" t="s">
        <v>40</v>
      </c>
      <c r="J416" s="17">
        <v>432</v>
      </c>
      <c r="K416" s="1"/>
      <c r="L416" s="176">
        <f t="shared" si="116"/>
        <v>0</v>
      </c>
      <c r="M416" s="165">
        <f t="shared" si="117"/>
        <v>0</v>
      </c>
      <c r="N416" s="90">
        <v>4.1066999999999999E-2</v>
      </c>
      <c r="O416" s="89">
        <f t="shared" si="118"/>
        <v>0</v>
      </c>
      <c r="P416" s="88">
        <v>1.9220000000000002</v>
      </c>
      <c r="Q416" s="89">
        <f t="shared" si="119"/>
        <v>0</v>
      </c>
    </row>
    <row r="417" spans="1:17" ht="60" customHeight="1">
      <c r="A417" s="8"/>
      <c r="B417" s="199">
        <v>4351702</v>
      </c>
      <c r="C417" s="57">
        <v>11255</v>
      </c>
      <c r="D417" s="46" t="s">
        <v>977</v>
      </c>
      <c r="E417" s="88">
        <v>107.94</v>
      </c>
      <c r="F417" s="128">
        <v>12</v>
      </c>
      <c r="G417" s="47">
        <v>4601532517026</v>
      </c>
      <c r="H417" s="49" t="s">
        <v>926</v>
      </c>
      <c r="I417" s="45" t="s">
        <v>40</v>
      </c>
      <c r="J417" s="9">
        <v>432</v>
      </c>
      <c r="K417" s="1"/>
      <c r="L417" s="176">
        <f t="shared" ref="L417:L423" si="120">K417*F417</f>
        <v>0</v>
      </c>
      <c r="M417" s="165">
        <f t="shared" ref="M417:M423" si="121">E417*F417*K417</f>
        <v>0</v>
      </c>
      <c r="N417" s="90">
        <v>4.1066999999999999E-2</v>
      </c>
      <c r="O417" s="89">
        <f t="shared" si="118"/>
        <v>0</v>
      </c>
      <c r="P417" s="88">
        <v>1.9340000000000002</v>
      </c>
      <c r="Q417" s="89">
        <f t="shared" si="119"/>
        <v>0</v>
      </c>
    </row>
    <row r="418" spans="1:17" ht="60" customHeight="1">
      <c r="A418" s="8"/>
      <c r="B418" s="199">
        <v>4351802</v>
      </c>
      <c r="C418" s="57">
        <v>11240</v>
      </c>
      <c r="D418" s="46" t="s">
        <v>978</v>
      </c>
      <c r="E418" s="88">
        <v>143.94</v>
      </c>
      <c r="F418" s="128">
        <v>12</v>
      </c>
      <c r="G418" s="47">
        <v>4601532518023</v>
      </c>
      <c r="H418" s="49" t="s">
        <v>929</v>
      </c>
      <c r="I418" s="45" t="s">
        <v>59</v>
      </c>
      <c r="J418" s="9">
        <v>360</v>
      </c>
      <c r="K418" s="1"/>
      <c r="L418" s="176">
        <f t="shared" si="120"/>
        <v>0</v>
      </c>
      <c r="M418" s="165">
        <f t="shared" si="121"/>
        <v>0</v>
      </c>
      <c r="N418" s="90">
        <v>7.7376E-2</v>
      </c>
      <c r="O418" s="89">
        <f t="shared" si="118"/>
        <v>0</v>
      </c>
      <c r="P418" s="88">
        <v>2.6739999999999999</v>
      </c>
      <c r="Q418" s="89">
        <f t="shared" si="119"/>
        <v>0</v>
      </c>
    </row>
    <row r="419" spans="1:17" ht="60" customHeight="1">
      <c r="A419" s="8"/>
      <c r="B419" s="61">
        <v>4344000</v>
      </c>
      <c r="C419" s="18">
        <v>11000</v>
      </c>
      <c r="D419" s="41" t="s">
        <v>611</v>
      </c>
      <c r="E419" s="92">
        <v>30.312000000000001</v>
      </c>
      <c r="F419" s="71">
        <v>36</v>
      </c>
      <c r="G419" s="17">
        <v>4601532004403</v>
      </c>
      <c r="H419" s="48" t="s">
        <v>187</v>
      </c>
      <c r="I419" s="18" t="s">
        <v>40</v>
      </c>
      <c r="J419" s="58">
        <v>1296</v>
      </c>
      <c r="K419" s="1"/>
      <c r="L419" s="176">
        <f t="shared" si="120"/>
        <v>0</v>
      </c>
      <c r="M419" s="165">
        <f t="shared" si="121"/>
        <v>0</v>
      </c>
      <c r="N419" s="90">
        <v>4.1066999999999999E-2</v>
      </c>
      <c r="O419" s="89">
        <f t="shared" si="112"/>
        <v>0</v>
      </c>
      <c r="P419" s="88">
        <v>2.3660000000000001</v>
      </c>
      <c r="Q419" s="89">
        <f t="shared" si="113"/>
        <v>0</v>
      </c>
    </row>
    <row r="420" spans="1:17" ht="60" customHeight="1">
      <c r="A420" s="8"/>
      <c r="B420" s="61">
        <v>4345000</v>
      </c>
      <c r="C420" s="18">
        <v>11097</v>
      </c>
      <c r="D420" s="41" t="s">
        <v>612</v>
      </c>
      <c r="E420" s="92">
        <v>49.691999999999993</v>
      </c>
      <c r="F420" s="71">
        <v>24</v>
      </c>
      <c r="G420" s="17">
        <v>4601532004502</v>
      </c>
      <c r="H420" s="48" t="s">
        <v>188</v>
      </c>
      <c r="I420" s="18" t="s">
        <v>803</v>
      </c>
      <c r="J420" s="58">
        <v>1008</v>
      </c>
      <c r="K420" s="1"/>
      <c r="L420" s="176">
        <f t="shared" si="120"/>
        <v>0</v>
      </c>
      <c r="M420" s="165">
        <f t="shared" si="121"/>
        <v>0</v>
      </c>
      <c r="N420" s="90">
        <v>2.5047E-2</v>
      </c>
      <c r="O420" s="89">
        <f t="shared" si="112"/>
        <v>0</v>
      </c>
      <c r="P420" s="88">
        <v>2.3839999999999999</v>
      </c>
      <c r="Q420" s="89">
        <f t="shared" si="113"/>
        <v>0</v>
      </c>
    </row>
    <row r="421" spans="1:17" ht="60" customHeight="1">
      <c r="A421" s="8"/>
      <c r="B421" s="61">
        <v>4355000</v>
      </c>
      <c r="C421" s="18">
        <v>10881</v>
      </c>
      <c r="D421" s="41" t="s">
        <v>615</v>
      </c>
      <c r="E421" s="92">
        <v>41.484000000000002</v>
      </c>
      <c r="F421" s="71">
        <v>30</v>
      </c>
      <c r="G421" s="17">
        <v>4601532005509</v>
      </c>
      <c r="H421" s="48" t="s">
        <v>90</v>
      </c>
      <c r="I421" s="18" t="s">
        <v>40</v>
      </c>
      <c r="J421" s="58">
        <v>1080</v>
      </c>
      <c r="K421" s="1"/>
      <c r="L421" s="176">
        <f t="shared" si="120"/>
        <v>0</v>
      </c>
      <c r="M421" s="165">
        <f t="shared" si="121"/>
        <v>0</v>
      </c>
      <c r="N421" s="90">
        <v>4.1066999999999999E-2</v>
      </c>
      <c r="O421" s="89">
        <f t="shared" si="112"/>
        <v>0</v>
      </c>
      <c r="P421" s="88">
        <v>2.66</v>
      </c>
      <c r="Q421" s="89">
        <f t="shared" si="113"/>
        <v>0</v>
      </c>
    </row>
    <row r="422" spans="1:17" ht="60" customHeight="1">
      <c r="A422" s="8"/>
      <c r="B422" s="61">
        <v>4353000</v>
      </c>
      <c r="C422" s="18">
        <v>11129</v>
      </c>
      <c r="D422" s="41" t="s">
        <v>646</v>
      </c>
      <c r="E422" s="92">
        <v>37.055999999999997</v>
      </c>
      <c r="F422" s="71">
        <v>28</v>
      </c>
      <c r="G422" s="17">
        <v>4601532005301</v>
      </c>
      <c r="H422" s="48" t="s">
        <v>196</v>
      </c>
      <c r="I422" s="18" t="s">
        <v>803</v>
      </c>
      <c r="J422" s="58">
        <v>1176</v>
      </c>
      <c r="K422" s="1"/>
      <c r="L422" s="176">
        <f t="shared" si="120"/>
        <v>0</v>
      </c>
      <c r="M422" s="165">
        <f t="shared" si="121"/>
        <v>0</v>
      </c>
      <c r="N422" s="90">
        <v>2.5047E-2</v>
      </c>
      <c r="O422" s="89">
        <f t="shared" si="112"/>
        <v>0</v>
      </c>
      <c r="P422" s="88">
        <v>2.056</v>
      </c>
      <c r="Q422" s="89">
        <f t="shared" si="113"/>
        <v>0</v>
      </c>
    </row>
    <row r="423" spans="1:17" ht="60" customHeight="1">
      <c r="A423" s="8"/>
      <c r="B423" s="61">
        <v>4353100</v>
      </c>
      <c r="C423" s="18">
        <v>11130</v>
      </c>
      <c r="D423" s="41" t="s">
        <v>647</v>
      </c>
      <c r="E423" s="92">
        <v>63.768000000000001</v>
      </c>
      <c r="F423" s="71">
        <v>20</v>
      </c>
      <c r="G423" s="17">
        <v>4601532005318</v>
      </c>
      <c r="H423" s="48" t="s">
        <v>197</v>
      </c>
      <c r="I423" s="18" t="s">
        <v>40</v>
      </c>
      <c r="J423" s="58">
        <v>720</v>
      </c>
      <c r="K423" s="1"/>
      <c r="L423" s="176">
        <f t="shared" si="120"/>
        <v>0</v>
      </c>
      <c r="M423" s="165">
        <f t="shared" si="121"/>
        <v>0</v>
      </c>
      <c r="N423" s="90">
        <v>4.1066999999999999E-2</v>
      </c>
      <c r="O423" s="89">
        <f t="shared" si="112"/>
        <v>0</v>
      </c>
      <c r="P423" s="88">
        <v>2.5100000000000002</v>
      </c>
      <c r="Q423" s="89">
        <f t="shared" si="113"/>
        <v>0</v>
      </c>
    </row>
    <row r="424" spans="1:17" ht="22.15" customHeight="1">
      <c r="A424" s="28"/>
      <c r="B424" s="119"/>
      <c r="C424" s="119"/>
      <c r="D424" s="134" t="s">
        <v>14</v>
      </c>
      <c r="E424" s="123">
        <v>0</v>
      </c>
      <c r="F424" s="120"/>
      <c r="G424" s="120"/>
      <c r="H424" s="124"/>
      <c r="I424" s="124"/>
      <c r="J424" s="79"/>
      <c r="K424" s="120"/>
      <c r="L424" s="184"/>
      <c r="M424" s="123"/>
      <c r="N424" s="120"/>
      <c r="O424" s="120"/>
      <c r="P424" s="120"/>
      <c r="Q424" s="120"/>
    </row>
    <row r="425" spans="1:17" ht="60" customHeight="1">
      <c r="A425" s="8"/>
      <c r="B425" s="61">
        <v>4341200</v>
      </c>
      <c r="C425" s="18">
        <v>10855</v>
      </c>
      <c r="D425" s="41" t="s">
        <v>652</v>
      </c>
      <c r="E425" s="92">
        <v>45.384</v>
      </c>
      <c r="F425" s="71">
        <v>46</v>
      </c>
      <c r="G425" s="17">
        <v>4601532004120</v>
      </c>
      <c r="H425" s="48" t="s">
        <v>198</v>
      </c>
      <c r="I425" s="18" t="s">
        <v>59</v>
      </c>
      <c r="J425" s="58">
        <v>920</v>
      </c>
      <c r="K425" s="1"/>
      <c r="L425" s="176">
        <f t="shared" ref="L425:L444" si="122">K425*F425</f>
        <v>0</v>
      </c>
      <c r="M425" s="165">
        <f t="shared" ref="M425:M444" si="123">E425*F425*K425</f>
        <v>0</v>
      </c>
      <c r="N425" s="90">
        <v>7.7376E-2</v>
      </c>
      <c r="O425" s="89">
        <f t="shared" ref="O425:O444" si="124">N425*K425</f>
        <v>0</v>
      </c>
      <c r="P425" s="88">
        <v>6.36</v>
      </c>
      <c r="Q425" s="89">
        <f t="shared" ref="Q425:Q444" si="125">P425*K425</f>
        <v>0</v>
      </c>
    </row>
    <row r="426" spans="1:17" ht="60" customHeight="1">
      <c r="A426" s="16"/>
      <c r="B426" s="63">
        <v>4341100</v>
      </c>
      <c r="C426" s="18">
        <v>10854</v>
      </c>
      <c r="D426" s="41" t="s">
        <v>653</v>
      </c>
      <c r="E426" s="92">
        <v>57.024000000000001</v>
      </c>
      <c r="F426" s="18">
        <v>11</v>
      </c>
      <c r="G426" s="17">
        <v>4601532004113</v>
      </c>
      <c r="H426" s="48" t="s">
        <v>199</v>
      </c>
      <c r="I426" s="18" t="s">
        <v>803</v>
      </c>
      <c r="J426" s="59">
        <v>462</v>
      </c>
      <c r="K426" s="19"/>
      <c r="L426" s="176">
        <f t="shared" si="122"/>
        <v>0</v>
      </c>
      <c r="M426" s="165">
        <f t="shared" si="123"/>
        <v>0</v>
      </c>
      <c r="N426" s="90">
        <v>2.5047E-2</v>
      </c>
      <c r="O426" s="89">
        <f t="shared" si="124"/>
        <v>0</v>
      </c>
      <c r="P426" s="88">
        <v>1.97</v>
      </c>
      <c r="Q426" s="89">
        <f t="shared" si="125"/>
        <v>0</v>
      </c>
    </row>
    <row r="427" spans="1:17" ht="60" customHeight="1">
      <c r="A427" s="16"/>
      <c r="B427" s="62">
        <v>4335600</v>
      </c>
      <c r="C427" s="18">
        <v>11247</v>
      </c>
      <c r="D427" s="41" t="s">
        <v>1051</v>
      </c>
      <c r="E427" s="92">
        <v>62.16</v>
      </c>
      <c r="F427" s="18">
        <v>28</v>
      </c>
      <c r="G427" s="17">
        <v>4601532003567</v>
      </c>
      <c r="H427" s="48" t="s">
        <v>236</v>
      </c>
      <c r="I427" s="18" t="s">
        <v>40</v>
      </c>
      <c r="J427" s="17">
        <v>1008</v>
      </c>
      <c r="K427" s="19"/>
      <c r="L427" s="176">
        <f t="shared" si="122"/>
        <v>0</v>
      </c>
      <c r="M427" s="165">
        <f t="shared" si="123"/>
        <v>0</v>
      </c>
      <c r="N427" s="90">
        <v>4.1066999999999999E-2</v>
      </c>
      <c r="O427" s="89">
        <f t="shared" si="124"/>
        <v>0</v>
      </c>
      <c r="P427" s="88">
        <v>3.262</v>
      </c>
      <c r="Q427" s="89">
        <f t="shared" si="125"/>
        <v>0</v>
      </c>
    </row>
    <row r="428" spans="1:17" ht="60" customHeight="1">
      <c r="A428" s="16"/>
      <c r="B428" s="62">
        <v>4335700</v>
      </c>
      <c r="C428" s="18">
        <v>11248</v>
      </c>
      <c r="D428" s="41" t="s">
        <v>1052</v>
      </c>
      <c r="E428" s="92">
        <v>101.244</v>
      </c>
      <c r="F428" s="18">
        <v>11</v>
      </c>
      <c r="G428" s="17">
        <v>4601532003574</v>
      </c>
      <c r="H428" s="48" t="s">
        <v>837</v>
      </c>
      <c r="I428" s="18" t="s">
        <v>40</v>
      </c>
      <c r="J428" s="17">
        <v>396</v>
      </c>
      <c r="K428" s="19"/>
      <c r="L428" s="176">
        <f t="shared" si="122"/>
        <v>0</v>
      </c>
      <c r="M428" s="165">
        <f t="shared" si="123"/>
        <v>0</v>
      </c>
      <c r="N428" s="90">
        <v>4.1066999999999999E-2</v>
      </c>
      <c r="O428" s="89">
        <f t="shared" si="124"/>
        <v>0</v>
      </c>
      <c r="P428" s="88">
        <v>2.242</v>
      </c>
      <c r="Q428" s="89">
        <f t="shared" si="125"/>
        <v>0</v>
      </c>
    </row>
    <row r="429" spans="1:17" ht="60" customHeight="1">
      <c r="A429" s="16"/>
      <c r="B429" s="62">
        <v>4335601</v>
      </c>
      <c r="C429" s="18">
        <v>11264</v>
      </c>
      <c r="D429" s="41" t="s">
        <v>1053</v>
      </c>
      <c r="E429" s="92">
        <v>107.94</v>
      </c>
      <c r="F429" s="18">
        <v>18</v>
      </c>
      <c r="G429" s="17">
        <v>4601532356014</v>
      </c>
      <c r="H429" s="48" t="s">
        <v>843</v>
      </c>
      <c r="I429" s="18" t="s">
        <v>59</v>
      </c>
      <c r="J429" s="17">
        <v>360</v>
      </c>
      <c r="K429" s="19"/>
      <c r="L429" s="176">
        <f t="shared" si="122"/>
        <v>0</v>
      </c>
      <c r="M429" s="165">
        <f t="shared" si="123"/>
        <v>0</v>
      </c>
      <c r="N429" s="90">
        <v>7.7376E-2</v>
      </c>
      <c r="O429" s="89">
        <f t="shared" si="124"/>
        <v>0</v>
      </c>
      <c r="P429" s="88">
        <v>3.76</v>
      </c>
      <c r="Q429" s="89">
        <f t="shared" si="125"/>
        <v>0</v>
      </c>
    </row>
    <row r="430" spans="1:17" ht="60" customHeight="1">
      <c r="A430" s="16"/>
      <c r="B430" s="62">
        <v>4335701</v>
      </c>
      <c r="C430" s="18">
        <v>11265</v>
      </c>
      <c r="D430" s="41" t="s">
        <v>1054</v>
      </c>
      <c r="E430" s="92">
        <v>167.93999999999997</v>
      </c>
      <c r="F430" s="18">
        <v>12</v>
      </c>
      <c r="G430" s="17">
        <v>4601532357011</v>
      </c>
      <c r="H430" s="48" t="s">
        <v>844</v>
      </c>
      <c r="I430" s="18" t="s">
        <v>626</v>
      </c>
      <c r="J430" s="17">
        <v>96</v>
      </c>
      <c r="K430" s="19"/>
      <c r="L430" s="176">
        <f t="shared" si="122"/>
        <v>0</v>
      </c>
      <c r="M430" s="165">
        <f t="shared" si="123"/>
        <v>0</v>
      </c>
      <c r="N430" s="90">
        <v>0.12571499999999999</v>
      </c>
      <c r="O430" s="89">
        <f t="shared" si="124"/>
        <v>0</v>
      </c>
      <c r="P430" s="88">
        <v>3.87</v>
      </c>
      <c r="Q430" s="89">
        <f t="shared" si="125"/>
        <v>0</v>
      </c>
    </row>
    <row r="431" spans="1:17" ht="60" customHeight="1">
      <c r="A431" s="16"/>
      <c r="B431" s="62">
        <v>4335602</v>
      </c>
      <c r="C431" s="18">
        <v>11264</v>
      </c>
      <c r="D431" s="41" t="s">
        <v>1055</v>
      </c>
      <c r="E431" s="92">
        <v>125.94</v>
      </c>
      <c r="F431" s="18">
        <v>18</v>
      </c>
      <c r="G431" s="17">
        <v>4601532356021</v>
      </c>
      <c r="H431" s="48" t="s">
        <v>843</v>
      </c>
      <c r="I431" s="18" t="s">
        <v>59</v>
      </c>
      <c r="J431" s="17">
        <v>360</v>
      </c>
      <c r="K431" s="19"/>
      <c r="L431" s="176">
        <f t="shared" si="122"/>
        <v>0</v>
      </c>
      <c r="M431" s="165">
        <f t="shared" si="123"/>
        <v>0</v>
      </c>
      <c r="N431" s="90">
        <v>7.7376E-2</v>
      </c>
      <c r="O431" s="89">
        <f t="shared" si="124"/>
        <v>0</v>
      </c>
      <c r="P431" s="88">
        <v>3.76</v>
      </c>
      <c r="Q431" s="89">
        <f t="shared" si="125"/>
        <v>0</v>
      </c>
    </row>
    <row r="432" spans="1:17" ht="60" customHeight="1">
      <c r="A432" s="8"/>
      <c r="B432" s="60">
        <v>4335702</v>
      </c>
      <c r="C432" s="18">
        <v>11265</v>
      </c>
      <c r="D432" s="41" t="s">
        <v>1056</v>
      </c>
      <c r="E432" s="92">
        <v>185.93999999999997</v>
      </c>
      <c r="F432" s="71">
        <v>12</v>
      </c>
      <c r="G432" s="17">
        <v>4601532357028</v>
      </c>
      <c r="H432" s="48" t="s">
        <v>844</v>
      </c>
      <c r="I432" s="18" t="s">
        <v>626</v>
      </c>
      <c r="J432" s="9">
        <v>96</v>
      </c>
      <c r="K432" s="1"/>
      <c r="L432" s="176">
        <f t="shared" si="122"/>
        <v>0</v>
      </c>
      <c r="M432" s="165">
        <f t="shared" si="123"/>
        <v>0</v>
      </c>
      <c r="N432" s="90">
        <v>0.12571499999999999</v>
      </c>
      <c r="O432" s="89">
        <f t="shared" si="124"/>
        <v>0</v>
      </c>
      <c r="P432" s="88">
        <v>3.87</v>
      </c>
      <c r="Q432" s="89">
        <f t="shared" si="125"/>
        <v>0</v>
      </c>
    </row>
    <row r="433" spans="1:17" ht="60" customHeight="1">
      <c r="A433" s="8"/>
      <c r="B433" s="61">
        <v>4338000</v>
      </c>
      <c r="C433" s="18">
        <v>10794</v>
      </c>
      <c r="D433" s="41" t="s">
        <v>662</v>
      </c>
      <c r="E433" s="92">
        <v>126.19199999999999</v>
      </c>
      <c r="F433" s="71">
        <v>8</v>
      </c>
      <c r="G433" s="17">
        <v>4601532003802</v>
      </c>
      <c r="H433" s="48" t="s">
        <v>200</v>
      </c>
      <c r="I433" s="18" t="s">
        <v>59</v>
      </c>
      <c r="J433" s="58">
        <v>160</v>
      </c>
      <c r="K433" s="1"/>
      <c r="L433" s="176">
        <f t="shared" si="122"/>
        <v>0</v>
      </c>
      <c r="M433" s="165">
        <f t="shared" si="123"/>
        <v>0</v>
      </c>
      <c r="N433" s="90">
        <v>7.7376E-2</v>
      </c>
      <c r="O433" s="89">
        <f t="shared" si="124"/>
        <v>0</v>
      </c>
      <c r="P433" s="88">
        <v>2.73</v>
      </c>
      <c r="Q433" s="89">
        <f t="shared" si="125"/>
        <v>0</v>
      </c>
    </row>
    <row r="434" spans="1:17" ht="60" customHeight="1">
      <c r="A434" s="8"/>
      <c r="B434" s="61">
        <v>4334300</v>
      </c>
      <c r="C434" s="18">
        <v>11156</v>
      </c>
      <c r="D434" s="41" t="s">
        <v>685</v>
      </c>
      <c r="E434" s="92">
        <v>22.584</v>
      </c>
      <c r="F434" s="71">
        <v>40</v>
      </c>
      <c r="G434" s="17">
        <v>4601532003437</v>
      </c>
      <c r="H434" s="48" t="s">
        <v>185</v>
      </c>
      <c r="I434" s="18" t="s">
        <v>925</v>
      </c>
      <c r="J434" s="58">
        <v>5400</v>
      </c>
      <c r="K434" s="1"/>
      <c r="L434" s="176">
        <f t="shared" si="122"/>
        <v>0</v>
      </c>
      <c r="M434" s="165">
        <f t="shared" si="123"/>
        <v>0</v>
      </c>
      <c r="N434" s="90">
        <v>9.2575000000000001E-3</v>
      </c>
      <c r="O434" s="89">
        <f t="shared" si="124"/>
        <v>0</v>
      </c>
      <c r="P434" s="88">
        <v>1.84</v>
      </c>
      <c r="Q434" s="89">
        <f t="shared" si="125"/>
        <v>0</v>
      </c>
    </row>
    <row r="435" spans="1:17" ht="60" customHeight="1">
      <c r="A435" s="8"/>
      <c r="B435" s="61">
        <v>4334400</v>
      </c>
      <c r="C435" s="18">
        <v>11157</v>
      </c>
      <c r="D435" s="41" t="s">
        <v>686</v>
      </c>
      <c r="E435" s="92">
        <v>45.18</v>
      </c>
      <c r="F435" s="71">
        <v>15</v>
      </c>
      <c r="G435" s="17">
        <v>4601532003444</v>
      </c>
      <c r="H435" s="48" t="s">
        <v>201</v>
      </c>
      <c r="I435" s="18" t="s">
        <v>925</v>
      </c>
      <c r="J435" s="58">
        <v>2025</v>
      </c>
      <c r="K435" s="1"/>
      <c r="L435" s="176">
        <f t="shared" si="122"/>
        <v>0</v>
      </c>
      <c r="M435" s="165">
        <f t="shared" si="123"/>
        <v>0</v>
      </c>
      <c r="N435" s="90">
        <v>9.2575000000000001E-3</v>
      </c>
      <c r="O435" s="89">
        <f t="shared" si="124"/>
        <v>0</v>
      </c>
      <c r="P435" s="88">
        <v>1.5</v>
      </c>
      <c r="Q435" s="89">
        <f t="shared" si="125"/>
        <v>0</v>
      </c>
    </row>
    <row r="436" spans="1:17" ht="60" customHeight="1">
      <c r="A436" s="8"/>
      <c r="B436" s="61">
        <v>4334500</v>
      </c>
      <c r="C436" s="18">
        <v>11158</v>
      </c>
      <c r="D436" s="41" t="s">
        <v>687</v>
      </c>
      <c r="E436" s="92">
        <v>64.823999999999998</v>
      </c>
      <c r="F436" s="71">
        <v>20</v>
      </c>
      <c r="G436" s="17">
        <v>4601532003451</v>
      </c>
      <c r="H436" s="48" t="s">
        <v>202</v>
      </c>
      <c r="I436" s="18" t="s">
        <v>803</v>
      </c>
      <c r="J436" s="58">
        <v>840</v>
      </c>
      <c r="K436" s="1"/>
      <c r="L436" s="176">
        <f t="shared" si="122"/>
        <v>0</v>
      </c>
      <c r="M436" s="165">
        <f t="shared" si="123"/>
        <v>0</v>
      </c>
      <c r="N436" s="90">
        <v>2.5047E-2</v>
      </c>
      <c r="O436" s="89">
        <f t="shared" si="124"/>
        <v>0</v>
      </c>
      <c r="P436" s="88">
        <v>3.26</v>
      </c>
      <c r="Q436" s="89">
        <f t="shared" si="125"/>
        <v>0</v>
      </c>
    </row>
    <row r="437" spans="1:17" ht="60" customHeight="1">
      <c r="A437" s="8"/>
      <c r="B437" s="61">
        <v>4334600</v>
      </c>
      <c r="C437" s="18">
        <v>11162</v>
      </c>
      <c r="D437" s="41" t="s">
        <v>688</v>
      </c>
      <c r="E437" s="92">
        <v>90.755999999999986</v>
      </c>
      <c r="F437" s="71">
        <v>10</v>
      </c>
      <c r="G437" s="17">
        <v>4601532003468</v>
      </c>
      <c r="H437" s="48" t="s">
        <v>206</v>
      </c>
      <c r="I437" s="18" t="s">
        <v>65</v>
      </c>
      <c r="J437" s="9">
        <v>1200</v>
      </c>
      <c r="K437" s="1"/>
      <c r="L437" s="176">
        <f t="shared" si="122"/>
        <v>0</v>
      </c>
      <c r="M437" s="165">
        <f t="shared" si="123"/>
        <v>0</v>
      </c>
      <c r="N437" s="90">
        <v>1.2080250000000001E-2</v>
      </c>
      <c r="O437" s="89">
        <f t="shared" si="124"/>
        <v>0</v>
      </c>
      <c r="P437" s="88">
        <v>1.51</v>
      </c>
      <c r="Q437" s="89">
        <f t="shared" si="125"/>
        <v>0</v>
      </c>
    </row>
    <row r="438" spans="1:17" ht="60" customHeight="1">
      <c r="A438" s="8"/>
      <c r="B438" s="61">
        <v>4334700</v>
      </c>
      <c r="C438" s="18">
        <v>11163</v>
      </c>
      <c r="D438" s="41" t="s">
        <v>689</v>
      </c>
      <c r="E438" s="92">
        <v>151.34399999999999</v>
      </c>
      <c r="F438" s="71">
        <v>7</v>
      </c>
      <c r="G438" s="17">
        <v>4601532003475</v>
      </c>
      <c r="H438" s="48" t="s">
        <v>207</v>
      </c>
      <c r="I438" s="18" t="s">
        <v>925</v>
      </c>
      <c r="J438" s="9">
        <v>840</v>
      </c>
      <c r="K438" s="1"/>
      <c r="L438" s="176">
        <f t="shared" si="122"/>
        <v>0</v>
      </c>
      <c r="M438" s="165">
        <f t="shared" si="123"/>
        <v>0</v>
      </c>
      <c r="N438" s="90">
        <v>9.2575000000000001E-3</v>
      </c>
      <c r="O438" s="89">
        <f t="shared" si="124"/>
        <v>0</v>
      </c>
      <c r="P438" s="88">
        <v>1.925</v>
      </c>
      <c r="Q438" s="89">
        <f t="shared" si="125"/>
        <v>0</v>
      </c>
    </row>
    <row r="439" spans="1:17" ht="60" customHeight="1">
      <c r="A439" s="8"/>
      <c r="B439" s="61">
        <v>4335000</v>
      </c>
      <c r="C439" s="18">
        <v>11002</v>
      </c>
      <c r="D439" s="41" t="s">
        <v>690</v>
      </c>
      <c r="E439" s="92">
        <v>21.443999999999999</v>
      </c>
      <c r="F439" s="71">
        <v>86</v>
      </c>
      <c r="G439" s="17">
        <v>4601532003505</v>
      </c>
      <c r="H439" s="48" t="s">
        <v>185</v>
      </c>
      <c r="I439" s="18" t="s">
        <v>948</v>
      </c>
      <c r="J439" s="58">
        <v>6192</v>
      </c>
      <c r="K439" s="1"/>
      <c r="L439" s="176">
        <f t="shared" si="122"/>
        <v>0</v>
      </c>
      <c r="M439" s="165">
        <f t="shared" si="123"/>
        <v>0</v>
      </c>
      <c r="N439" s="90">
        <v>1.8734000000000001E-2</v>
      </c>
      <c r="O439" s="89">
        <f t="shared" si="124"/>
        <v>0</v>
      </c>
      <c r="P439" s="88">
        <v>3.5259999999999998</v>
      </c>
      <c r="Q439" s="89">
        <f t="shared" si="125"/>
        <v>0</v>
      </c>
    </row>
    <row r="440" spans="1:17" ht="60" customHeight="1">
      <c r="A440" s="8"/>
      <c r="B440" s="61">
        <v>4335100</v>
      </c>
      <c r="C440" s="18">
        <v>11003</v>
      </c>
      <c r="D440" s="41" t="s">
        <v>691</v>
      </c>
      <c r="E440" s="92">
        <v>61.451999999999998</v>
      </c>
      <c r="F440" s="71">
        <v>20</v>
      </c>
      <c r="G440" s="17">
        <v>4601532003512</v>
      </c>
      <c r="H440" s="48" t="s">
        <v>203</v>
      </c>
      <c r="I440" s="18" t="s">
        <v>803</v>
      </c>
      <c r="J440" s="58">
        <v>840</v>
      </c>
      <c r="K440" s="1"/>
      <c r="L440" s="176">
        <f t="shared" si="122"/>
        <v>0</v>
      </c>
      <c r="M440" s="165">
        <f t="shared" si="123"/>
        <v>0</v>
      </c>
      <c r="N440" s="90">
        <v>2.5047E-2</v>
      </c>
      <c r="O440" s="89">
        <f t="shared" si="124"/>
        <v>0</v>
      </c>
      <c r="P440" s="88">
        <v>3.02</v>
      </c>
      <c r="Q440" s="89">
        <f t="shared" si="125"/>
        <v>0</v>
      </c>
    </row>
    <row r="441" spans="1:17" ht="60" customHeight="1">
      <c r="A441" s="8"/>
      <c r="B441" s="61">
        <v>4335300</v>
      </c>
      <c r="C441" s="18">
        <v>11116</v>
      </c>
      <c r="D441" s="41" t="s">
        <v>692</v>
      </c>
      <c r="E441" s="92">
        <v>14.7</v>
      </c>
      <c r="F441" s="71">
        <v>56</v>
      </c>
      <c r="G441" s="17">
        <v>4601532003536</v>
      </c>
      <c r="H441" s="48" t="s">
        <v>205</v>
      </c>
      <c r="I441" s="18" t="s">
        <v>958</v>
      </c>
      <c r="J441" s="58">
        <v>6720</v>
      </c>
      <c r="K441" s="1"/>
      <c r="L441" s="176">
        <f t="shared" si="122"/>
        <v>0</v>
      </c>
      <c r="M441" s="165">
        <f t="shared" si="123"/>
        <v>0</v>
      </c>
      <c r="N441" s="90">
        <v>7.1999999999999998E-3</v>
      </c>
      <c r="O441" s="89">
        <f t="shared" si="124"/>
        <v>0</v>
      </c>
      <c r="P441" s="88">
        <v>1.4</v>
      </c>
      <c r="Q441" s="89">
        <f t="shared" si="125"/>
        <v>0</v>
      </c>
    </row>
    <row r="442" spans="1:17" ht="60" customHeight="1">
      <c r="A442" s="8"/>
      <c r="B442" s="61">
        <v>4335400</v>
      </c>
      <c r="C442" s="18">
        <v>11117</v>
      </c>
      <c r="D442" s="41" t="s">
        <v>693</v>
      </c>
      <c r="E442" s="92">
        <v>44.064</v>
      </c>
      <c r="F442" s="71">
        <v>16</v>
      </c>
      <c r="G442" s="17">
        <v>4601532003543</v>
      </c>
      <c r="H442" s="48" t="s">
        <v>204</v>
      </c>
      <c r="I442" s="18" t="s">
        <v>925</v>
      </c>
      <c r="J442" s="58">
        <v>2160</v>
      </c>
      <c r="K442" s="1"/>
      <c r="L442" s="176">
        <f t="shared" si="122"/>
        <v>0</v>
      </c>
      <c r="M442" s="165">
        <f t="shared" si="123"/>
        <v>0</v>
      </c>
      <c r="N442" s="90">
        <v>9.2575000000000001E-3</v>
      </c>
      <c r="O442" s="89">
        <f t="shared" si="124"/>
        <v>0</v>
      </c>
      <c r="P442" s="88">
        <v>1.36</v>
      </c>
      <c r="Q442" s="89">
        <f t="shared" si="125"/>
        <v>0</v>
      </c>
    </row>
    <row r="443" spans="1:17" ht="60" customHeight="1">
      <c r="A443" s="8"/>
      <c r="B443" s="61">
        <v>4335200</v>
      </c>
      <c r="C443" s="18">
        <v>11089</v>
      </c>
      <c r="D443" s="41" t="s">
        <v>735</v>
      </c>
      <c r="E443" s="92">
        <v>35.304000000000002</v>
      </c>
      <c r="F443" s="71">
        <v>40</v>
      </c>
      <c r="G443" s="17">
        <v>4601532003529</v>
      </c>
      <c r="H443" s="48" t="s">
        <v>208</v>
      </c>
      <c r="I443" s="18" t="s">
        <v>958</v>
      </c>
      <c r="J443" s="58">
        <v>4800</v>
      </c>
      <c r="K443" s="1"/>
      <c r="L443" s="176">
        <f t="shared" si="122"/>
        <v>0</v>
      </c>
      <c r="M443" s="165">
        <f t="shared" si="123"/>
        <v>0</v>
      </c>
      <c r="N443" s="90">
        <v>7.1999999999999998E-3</v>
      </c>
      <c r="O443" s="89">
        <f t="shared" si="124"/>
        <v>0</v>
      </c>
      <c r="P443" s="88">
        <v>2.44</v>
      </c>
      <c r="Q443" s="89">
        <f t="shared" si="125"/>
        <v>0</v>
      </c>
    </row>
    <row r="444" spans="1:17" ht="60" customHeight="1">
      <c r="A444" s="8"/>
      <c r="B444" s="61">
        <v>4335500</v>
      </c>
      <c r="C444" s="18">
        <v>11115</v>
      </c>
      <c r="D444" s="41" t="s">
        <v>736</v>
      </c>
      <c r="E444" s="92">
        <v>26.436</v>
      </c>
      <c r="F444" s="71">
        <v>35</v>
      </c>
      <c r="G444" s="17">
        <v>4601532003550</v>
      </c>
      <c r="H444" s="48" t="s">
        <v>209</v>
      </c>
      <c r="I444" s="18" t="s">
        <v>949</v>
      </c>
      <c r="J444" s="58">
        <v>5250</v>
      </c>
      <c r="K444" s="1"/>
      <c r="L444" s="176">
        <f t="shared" si="122"/>
        <v>0</v>
      </c>
      <c r="M444" s="165">
        <f t="shared" si="123"/>
        <v>0</v>
      </c>
      <c r="N444" s="90">
        <v>6.8770000000000003E-3</v>
      </c>
      <c r="O444" s="89">
        <f t="shared" si="124"/>
        <v>0</v>
      </c>
      <c r="P444" s="88">
        <v>1.4650000000000001</v>
      </c>
      <c r="Q444" s="89">
        <f t="shared" si="125"/>
        <v>0</v>
      </c>
    </row>
    <row r="445" spans="1:17" ht="22.15" customHeight="1">
      <c r="A445" s="28"/>
      <c r="B445" s="119"/>
      <c r="C445" s="119"/>
      <c r="D445" s="134" t="s">
        <v>15</v>
      </c>
      <c r="E445" s="123">
        <v>0</v>
      </c>
      <c r="F445" s="120"/>
      <c r="G445" s="120"/>
      <c r="H445" s="124"/>
      <c r="I445" s="124"/>
      <c r="J445" s="79"/>
      <c r="K445" s="120"/>
      <c r="L445" s="184"/>
      <c r="M445" s="123"/>
      <c r="N445" s="120"/>
      <c r="O445" s="120"/>
      <c r="P445" s="120"/>
      <c r="Q445" s="120"/>
    </row>
    <row r="446" spans="1:17" ht="60" customHeight="1">
      <c r="A446" s="8"/>
      <c r="B446" s="61">
        <v>4345200</v>
      </c>
      <c r="C446" s="18">
        <v>11052</v>
      </c>
      <c r="D446" s="41" t="s">
        <v>408</v>
      </c>
      <c r="E446" s="92">
        <v>34.344000000000001</v>
      </c>
      <c r="F446" s="71">
        <v>50</v>
      </c>
      <c r="G446" s="17">
        <v>4601532004526</v>
      </c>
      <c r="H446" s="48" t="s">
        <v>146</v>
      </c>
      <c r="I446" s="18" t="s">
        <v>803</v>
      </c>
      <c r="J446" s="58">
        <v>2100</v>
      </c>
      <c r="K446" s="1"/>
      <c r="L446" s="176">
        <f t="shared" ref="L446:L477" si="126">K446*F446</f>
        <v>0</v>
      </c>
      <c r="M446" s="165">
        <f t="shared" ref="M446:M477" si="127">E446*F446*K446</f>
        <v>0</v>
      </c>
      <c r="N446" s="90">
        <v>2.5047E-2</v>
      </c>
      <c r="O446" s="89">
        <f t="shared" ref="O446:O477" si="128">N446*K446</f>
        <v>0</v>
      </c>
      <c r="P446" s="88">
        <v>2.3699999999999997</v>
      </c>
      <c r="Q446" s="89">
        <f t="shared" ref="Q446:Q477" si="129">P446*K446</f>
        <v>0</v>
      </c>
    </row>
    <row r="447" spans="1:17" ht="60" customHeight="1">
      <c r="A447" s="8"/>
      <c r="B447" s="61">
        <v>4345300</v>
      </c>
      <c r="C447" s="18">
        <v>11053</v>
      </c>
      <c r="D447" s="41" t="s">
        <v>409</v>
      </c>
      <c r="E447" s="92">
        <v>51.503999999999998</v>
      </c>
      <c r="F447" s="71">
        <v>30</v>
      </c>
      <c r="G447" s="17">
        <v>4601532004533</v>
      </c>
      <c r="H447" s="48" t="s">
        <v>147</v>
      </c>
      <c r="I447" s="18" t="s">
        <v>803</v>
      </c>
      <c r="J447" s="58">
        <v>1260</v>
      </c>
      <c r="K447" s="1"/>
      <c r="L447" s="176">
        <f t="shared" si="126"/>
        <v>0</v>
      </c>
      <c r="M447" s="165">
        <f t="shared" si="127"/>
        <v>0</v>
      </c>
      <c r="N447" s="90">
        <v>2.5047E-2</v>
      </c>
      <c r="O447" s="89">
        <f t="shared" si="128"/>
        <v>0</v>
      </c>
      <c r="P447" s="88">
        <v>2.12</v>
      </c>
      <c r="Q447" s="89">
        <f t="shared" si="129"/>
        <v>0</v>
      </c>
    </row>
    <row r="448" spans="1:17" ht="60" customHeight="1">
      <c r="A448" s="8"/>
      <c r="B448" s="61">
        <v>4345400</v>
      </c>
      <c r="C448" s="18">
        <v>11046</v>
      </c>
      <c r="D448" s="41" t="s">
        <v>425</v>
      </c>
      <c r="E448" s="92">
        <v>46.26</v>
      </c>
      <c r="F448" s="71">
        <v>31</v>
      </c>
      <c r="G448" s="17">
        <v>4601532004540</v>
      </c>
      <c r="H448" s="48" t="s">
        <v>148</v>
      </c>
      <c r="I448" s="18" t="s">
        <v>411</v>
      </c>
      <c r="J448" s="58">
        <v>744</v>
      </c>
      <c r="K448" s="1"/>
      <c r="L448" s="176">
        <f t="shared" si="126"/>
        <v>0</v>
      </c>
      <c r="M448" s="165">
        <f t="shared" si="127"/>
        <v>0</v>
      </c>
      <c r="N448" s="90">
        <v>6.1578399999999998E-2</v>
      </c>
      <c r="O448" s="89">
        <f t="shared" si="128"/>
        <v>0</v>
      </c>
      <c r="P448" s="88">
        <v>2.2429999999999999</v>
      </c>
      <c r="Q448" s="89">
        <f t="shared" si="129"/>
        <v>0</v>
      </c>
    </row>
    <row r="449" spans="1:17" ht="60" customHeight="1">
      <c r="A449" s="16"/>
      <c r="B449" s="63">
        <v>4325400</v>
      </c>
      <c r="C449" s="18">
        <v>10716</v>
      </c>
      <c r="D449" s="41" t="s">
        <v>502</v>
      </c>
      <c r="E449" s="92">
        <v>13.56</v>
      </c>
      <c r="F449" s="18">
        <v>52</v>
      </c>
      <c r="G449" s="17">
        <v>4601532107166</v>
      </c>
      <c r="H449" s="48" t="s">
        <v>210</v>
      </c>
      <c r="I449" s="18" t="s">
        <v>40</v>
      </c>
      <c r="J449" s="59">
        <v>1872</v>
      </c>
      <c r="K449" s="19"/>
      <c r="L449" s="176">
        <f t="shared" si="126"/>
        <v>0</v>
      </c>
      <c r="M449" s="165">
        <f t="shared" si="127"/>
        <v>0</v>
      </c>
      <c r="N449" s="90">
        <v>4.1066999999999999E-2</v>
      </c>
      <c r="O449" s="89">
        <f t="shared" si="128"/>
        <v>0</v>
      </c>
      <c r="P449" s="88">
        <v>1.9100000000000001</v>
      </c>
      <c r="Q449" s="89">
        <f t="shared" si="129"/>
        <v>0</v>
      </c>
    </row>
    <row r="450" spans="1:17" ht="60" customHeight="1">
      <c r="A450" s="8"/>
      <c r="B450" s="61">
        <v>4321100</v>
      </c>
      <c r="C450" s="18">
        <v>10698</v>
      </c>
      <c r="D450" s="41" t="s">
        <v>503</v>
      </c>
      <c r="E450" s="92">
        <v>6.2159999999999993</v>
      </c>
      <c r="F450" s="71">
        <v>100</v>
      </c>
      <c r="G450" s="9">
        <v>4601532106985</v>
      </c>
      <c r="H450" s="48" t="s">
        <v>211</v>
      </c>
      <c r="I450" s="18" t="s">
        <v>803</v>
      </c>
      <c r="J450" s="58">
        <v>4200</v>
      </c>
      <c r="K450" s="1"/>
      <c r="L450" s="176">
        <f t="shared" si="126"/>
        <v>0</v>
      </c>
      <c r="M450" s="165">
        <f t="shared" si="127"/>
        <v>0</v>
      </c>
      <c r="N450" s="90">
        <v>2.5047E-2</v>
      </c>
      <c r="O450" s="89">
        <f t="shared" si="128"/>
        <v>0</v>
      </c>
      <c r="P450" s="88">
        <v>1.4200000000000002</v>
      </c>
      <c r="Q450" s="89">
        <f t="shared" si="129"/>
        <v>0</v>
      </c>
    </row>
    <row r="451" spans="1:17" ht="60" customHeight="1">
      <c r="A451" s="8"/>
      <c r="B451" s="61">
        <v>4337400</v>
      </c>
      <c r="C451" s="18">
        <v>10928</v>
      </c>
      <c r="D451" s="41" t="s">
        <v>514</v>
      </c>
      <c r="E451" s="92">
        <v>51.395999999999994</v>
      </c>
      <c r="F451" s="71">
        <v>18</v>
      </c>
      <c r="G451" s="9">
        <v>4601532003741</v>
      </c>
      <c r="H451" s="48" t="s">
        <v>213</v>
      </c>
      <c r="I451" s="18" t="s">
        <v>40</v>
      </c>
      <c r="J451" s="58">
        <v>648</v>
      </c>
      <c r="K451" s="1"/>
      <c r="L451" s="176">
        <f t="shared" si="126"/>
        <v>0</v>
      </c>
      <c r="M451" s="165">
        <f t="shared" si="127"/>
        <v>0</v>
      </c>
      <c r="N451" s="90">
        <v>4.1066999999999999E-2</v>
      </c>
      <c r="O451" s="89">
        <f t="shared" si="128"/>
        <v>0</v>
      </c>
      <c r="P451" s="88">
        <v>2.0904919999999998</v>
      </c>
      <c r="Q451" s="89">
        <f t="shared" si="129"/>
        <v>0</v>
      </c>
    </row>
    <row r="452" spans="1:17" ht="60" customHeight="1">
      <c r="A452" s="8"/>
      <c r="B452" s="61">
        <v>4378700</v>
      </c>
      <c r="C452" s="18">
        <v>10349</v>
      </c>
      <c r="D452" s="41" t="s">
        <v>515</v>
      </c>
      <c r="E452" s="92">
        <v>31.751999999999999</v>
      </c>
      <c r="F452" s="71">
        <v>40</v>
      </c>
      <c r="G452" s="17">
        <v>4601532103496</v>
      </c>
      <c r="H452" s="48" t="s">
        <v>212</v>
      </c>
      <c r="I452" s="18" t="s">
        <v>411</v>
      </c>
      <c r="J452" s="56">
        <v>960</v>
      </c>
      <c r="K452" s="1"/>
      <c r="L452" s="176">
        <f t="shared" si="126"/>
        <v>0</v>
      </c>
      <c r="M452" s="165">
        <f t="shared" si="127"/>
        <v>0</v>
      </c>
      <c r="N452" s="90">
        <v>6.1578399999999998E-2</v>
      </c>
      <c r="O452" s="89">
        <f t="shared" si="128"/>
        <v>0</v>
      </c>
      <c r="P452" s="88">
        <v>4.01</v>
      </c>
      <c r="Q452" s="89">
        <f t="shared" si="129"/>
        <v>0</v>
      </c>
    </row>
    <row r="453" spans="1:17" ht="60" customHeight="1">
      <c r="A453" s="8"/>
      <c r="B453" s="61">
        <v>4380600</v>
      </c>
      <c r="C453" s="18">
        <v>11154</v>
      </c>
      <c r="D453" s="41" t="s">
        <v>519</v>
      </c>
      <c r="E453" s="92">
        <v>122.06399999999999</v>
      </c>
      <c r="F453" s="71">
        <v>20</v>
      </c>
      <c r="G453" s="17">
        <v>4601532008067</v>
      </c>
      <c r="H453" s="48" t="s">
        <v>214</v>
      </c>
      <c r="I453" s="18" t="s">
        <v>64</v>
      </c>
      <c r="J453" s="9">
        <v>1920</v>
      </c>
      <c r="K453" s="1"/>
      <c r="L453" s="176">
        <f t="shared" si="126"/>
        <v>0</v>
      </c>
      <c r="M453" s="165">
        <f t="shared" si="127"/>
        <v>0</v>
      </c>
      <c r="N453" s="90">
        <v>7.4865000000000001E-3</v>
      </c>
      <c r="O453" s="89">
        <f t="shared" si="128"/>
        <v>0</v>
      </c>
      <c r="P453" s="88">
        <v>4.2</v>
      </c>
      <c r="Q453" s="89">
        <f t="shared" si="129"/>
        <v>0</v>
      </c>
    </row>
    <row r="454" spans="1:17" ht="60" customHeight="1">
      <c r="A454" s="8"/>
      <c r="B454" s="61">
        <v>4380500</v>
      </c>
      <c r="C454" s="18">
        <v>11062</v>
      </c>
      <c r="D454" s="41" t="s">
        <v>520</v>
      </c>
      <c r="E454" s="92">
        <v>176.42400000000001</v>
      </c>
      <c r="F454" s="71">
        <v>20</v>
      </c>
      <c r="G454" s="17">
        <v>4601532008050</v>
      </c>
      <c r="H454" s="48" t="s">
        <v>216</v>
      </c>
      <c r="I454" s="18" t="s">
        <v>65</v>
      </c>
      <c r="J454" s="58">
        <v>1600</v>
      </c>
      <c r="K454" s="1"/>
      <c r="L454" s="176">
        <f t="shared" si="126"/>
        <v>0</v>
      </c>
      <c r="M454" s="165">
        <f t="shared" si="127"/>
        <v>0</v>
      </c>
      <c r="N454" s="90">
        <v>1.2080250000000001E-2</v>
      </c>
      <c r="O454" s="89">
        <f t="shared" si="128"/>
        <v>0</v>
      </c>
      <c r="P454" s="88">
        <v>7.68</v>
      </c>
      <c r="Q454" s="89">
        <f t="shared" si="129"/>
        <v>0</v>
      </c>
    </row>
    <row r="455" spans="1:17" ht="60" customHeight="1">
      <c r="A455" s="8"/>
      <c r="B455" s="61">
        <v>4380506</v>
      </c>
      <c r="C455" s="18">
        <v>11159</v>
      </c>
      <c r="D455" s="41" t="s">
        <v>521</v>
      </c>
      <c r="E455" s="92">
        <v>153.97200000000001</v>
      </c>
      <c r="F455" s="71">
        <v>20</v>
      </c>
      <c r="G455" s="17">
        <v>4601532805062</v>
      </c>
      <c r="H455" s="48" t="s">
        <v>215</v>
      </c>
      <c r="I455" s="18" t="s">
        <v>65</v>
      </c>
      <c r="J455" s="58">
        <v>1600</v>
      </c>
      <c r="K455" s="1"/>
      <c r="L455" s="176">
        <f t="shared" si="126"/>
        <v>0</v>
      </c>
      <c r="M455" s="165">
        <f t="shared" si="127"/>
        <v>0</v>
      </c>
      <c r="N455" s="90">
        <v>1.2080250000000001E-2</v>
      </c>
      <c r="O455" s="89">
        <f t="shared" si="128"/>
        <v>0</v>
      </c>
      <c r="P455" s="88">
        <v>5.94</v>
      </c>
      <c r="Q455" s="89">
        <f t="shared" si="129"/>
        <v>0</v>
      </c>
    </row>
    <row r="456" spans="1:17" ht="60" customHeight="1">
      <c r="A456" s="8"/>
      <c r="B456" s="61">
        <v>4380601</v>
      </c>
      <c r="C456" s="18">
        <v>11125</v>
      </c>
      <c r="D456" s="41" t="s">
        <v>522</v>
      </c>
      <c r="E456" s="92">
        <v>69.203999999999994</v>
      </c>
      <c r="F456" s="71">
        <v>40</v>
      </c>
      <c r="G456" s="17">
        <v>4601532806014</v>
      </c>
      <c r="H456" s="48" t="s">
        <v>217</v>
      </c>
      <c r="I456" s="18" t="s">
        <v>64</v>
      </c>
      <c r="J456" s="58">
        <v>3840</v>
      </c>
      <c r="K456" s="1"/>
      <c r="L456" s="176">
        <f t="shared" si="126"/>
        <v>0</v>
      </c>
      <c r="M456" s="165">
        <f t="shared" si="127"/>
        <v>0</v>
      </c>
      <c r="N456" s="90">
        <v>7.4865000000000001E-3</v>
      </c>
      <c r="O456" s="89">
        <f t="shared" si="128"/>
        <v>0</v>
      </c>
      <c r="P456" s="88">
        <v>4.2</v>
      </c>
      <c r="Q456" s="89">
        <f t="shared" si="129"/>
        <v>0</v>
      </c>
    </row>
    <row r="457" spans="1:17" ht="60" customHeight="1">
      <c r="A457" s="8"/>
      <c r="B457" s="61">
        <v>4380501</v>
      </c>
      <c r="C457" s="18">
        <v>11013</v>
      </c>
      <c r="D457" s="41" t="s">
        <v>523</v>
      </c>
      <c r="E457" s="92">
        <v>100.248</v>
      </c>
      <c r="F457" s="71">
        <v>40</v>
      </c>
      <c r="G457" s="17">
        <v>4601532805017</v>
      </c>
      <c r="H457" s="48" t="s">
        <v>215</v>
      </c>
      <c r="I457" s="18" t="s">
        <v>65</v>
      </c>
      <c r="J457" s="58">
        <v>3200</v>
      </c>
      <c r="K457" s="1"/>
      <c r="L457" s="176">
        <f t="shared" si="126"/>
        <v>0</v>
      </c>
      <c r="M457" s="165">
        <f t="shared" si="127"/>
        <v>0</v>
      </c>
      <c r="N457" s="90">
        <v>1.2080250000000001E-2</v>
      </c>
      <c r="O457" s="89">
        <f t="shared" si="128"/>
        <v>0</v>
      </c>
      <c r="P457" s="88">
        <v>7.68</v>
      </c>
      <c r="Q457" s="89">
        <f t="shared" si="129"/>
        <v>0</v>
      </c>
    </row>
    <row r="458" spans="1:17" ht="60" customHeight="1">
      <c r="A458" s="8"/>
      <c r="B458" s="61">
        <v>4380300</v>
      </c>
      <c r="C458" s="18">
        <v>11056</v>
      </c>
      <c r="D458" s="41" t="s">
        <v>524</v>
      </c>
      <c r="E458" s="92">
        <v>131.07599999999999</v>
      </c>
      <c r="F458" s="71">
        <v>24</v>
      </c>
      <c r="G458" s="17">
        <v>4601532008036</v>
      </c>
      <c r="H458" s="48" t="s">
        <v>218</v>
      </c>
      <c r="I458" s="18" t="s">
        <v>925</v>
      </c>
      <c r="J458" s="58">
        <v>2880</v>
      </c>
      <c r="K458" s="1"/>
      <c r="L458" s="176">
        <f t="shared" si="126"/>
        <v>0</v>
      </c>
      <c r="M458" s="165">
        <f t="shared" si="127"/>
        <v>0</v>
      </c>
      <c r="N458" s="90">
        <v>9.2575000000000001E-3</v>
      </c>
      <c r="O458" s="89">
        <f t="shared" si="128"/>
        <v>0</v>
      </c>
      <c r="P458" s="88">
        <v>4.5359999999999996</v>
      </c>
      <c r="Q458" s="89">
        <f t="shared" si="129"/>
        <v>0</v>
      </c>
    </row>
    <row r="459" spans="1:17" ht="60" customHeight="1">
      <c r="A459" s="8"/>
      <c r="B459" s="61">
        <v>4380200</v>
      </c>
      <c r="C459" s="18">
        <v>11054</v>
      </c>
      <c r="D459" s="41" t="s">
        <v>525</v>
      </c>
      <c r="E459" s="92">
        <v>196.61999999999998</v>
      </c>
      <c r="F459" s="71">
        <v>20</v>
      </c>
      <c r="G459" s="17">
        <v>4601532008029</v>
      </c>
      <c r="H459" s="48" t="s">
        <v>219</v>
      </c>
      <c r="I459" s="18" t="s">
        <v>65</v>
      </c>
      <c r="J459" s="58">
        <v>1600</v>
      </c>
      <c r="K459" s="1"/>
      <c r="L459" s="176">
        <f t="shared" si="126"/>
        <v>0</v>
      </c>
      <c r="M459" s="165">
        <f t="shared" si="127"/>
        <v>0</v>
      </c>
      <c r="N459" s="90">
        <v>1.2080250000000001E-2</v>
      </c>
      <c r="O459" s="89">
        <f t="shared" si="128"/>
        <v>0</v>
      </c>
      <c r="P459" s="88">
        <v>6.52</v>
      </c>
      <c r="Q459" s="89">
        <f t="shared" si="129"/>
        <v>0</v>
      </c>
    </row>
    <row r="460" spans="1:17" ht="60" customHeight="1">
      <c r="A460" s="8"/>
      <c r="B460" s="61">
        <v>4380100</v>
      </c>
      <c r="C460" s="18">
        <v>10966</v>
      </c>
      <c r="D460" s="41" t="s">
        <v>526</v>
      </c>
      <c r="E460" s="92">
        <v>245.49600000000001</v>
      </c>
      <c r="F460" s="71">
        <v>14</v>
      </c>
      <c r="G460" s="17">
        <v>4601532008012</v>
      </c>
      <c r="H460" s="48" t="s">
        <v>220</v>
      </c>
      <c r="I460" s="18" t="s">
        <v>948</v>
      </c>
      <c r="J460" s="58">
        <v>630</v>
      </c>
      <c r="K460" s="1"/>
      <c r="L460" s="176">
        <f t="shared" si="126"/>
        <v>0</v>
      </c>
      <c r="M460" s="165">
        <f t="shared" si="127"/>
        <v>0</v>
      </c>
      <c r="N460" s="90">
        <v>1.8734000000000001E-2</v>
      </c>
      <c r="O460" s="89">
        <f t="shared" si="128"/>
        <v>0</v>
      </c>
      <c r="P460" s="88">
        <v>8.1479999999999997</v>
      </c>
      <c r="Q460" s="89">
        <f t="shared" si="129"/>
        <v>0</v>
      </c>
    </row>
    <row r="461" spans="1:17" ht="60" customHeight="1">
      <c r="A461" s="8"/>
      <c r="B461" s="61">
        <v>4380700</v>
      </c>
      <c r="C461" s="18">
        <v>11139</v>
      </c>
      <c r="D461" s="41" t="s">
        <v>527</v>
      </c>
      <c r="E461" s="92">
        <v>72.816000000000003</v>
      </c>
      <c r="F461" s="71">
        <v>38</v>
      </c>
      <c r="G461" s="17">
        <v>4601532008074</v>
      </c>
      <c r="H461" s="48" t="s">
        <v>221</v>
      </c>
      <c r="I461" s="18" t="s">
        <v>925</v>
      </c>
      <c r="J461" s="9">
        <v>3040</v>
      </c>
      <c r="K461" s="1"/>
      <c r="L461" s="176">
        <f t="shared" si="126"/>
        <v>0</v>
      </c>
      <c r="M461" s="165">
        <f t="shared" si="127"/>
        <v>0</v>
      </c>
      <c r="N461" s="90">
        <v>9.2575000000000001E-3</v>
      </c>
      <c r="O461" s="89">
        <f t="shared" si="128"/>
        <v>0</v>
      </c>
      <c r="P461" s="88">
        <v>3.6480000000000001</v>
      </c>
      <c r="Q461" s="89">
        <f t="shared" si="129"/>
        <v>0</v>
      </c>
    </row>
    <row r="462" spans="1:17" ht="60" customHeight="1">
      <c r="A462" s="8"/>
      <c r="B462" s="61">
        <v>4394300</v>
      </c>
      <c r="C462" s="18">
        <v>10409</v>
      </c>
      <c r="D462" s="41" t="s">
        <v>528</v>
      </c>
      <c r="E462" s="92">
        <v>108.89999999999999</v>
      </c>
      <c r="F462" s="71">
        <v>9</v>
      </c>
      <c r="G462" s="17">
        <v>4601532104097</v>
      </c>
      <c r="H462" s="48" t="s">
        <v>223</v>
      </c>
      <c r="I462" s="18" t="s">
        <v>411</v>
      </c>
      <c r="J462" s="58">
        <v>216</v>
      </c>
      <c r="K462" s="1"/>
      <c r="L462" s="176">
        <f t="shared" si="126"/>
        <v>0</v>
      </c>
      <c r="M462" s="165">
        <f t="shared" si="127"/>
        <v>0</v>
      </c>
      <c r="N462" s="90">
        <v>6.1578399999999998E-2</v>
      </c>
      <c r="O462" s="89">
        <f t="shared" si="128"/>
        <v>0</v>
      </c>
      <c r="P462" s="88">
        <v>3.2126999999999999</v>
      </c>
      <c r="Q462" s="89">
        <f t="shared" si="129"/>
        <v>0</v>
      </c>
    </row>
    <row r="463" spans="1:17" ht="60" customHeight="1">
      <c r="A463" s="8"/>
      <c r="B463" s="61">
        <v>4384300</v>
      </c>
      <c r="C463" s="18">
        <v>11060</v>
      </c>
      <c r="D463" s="41" t="s">
        <v>529</v>
      </c>
      <c r="E463" s="92">
        <v>93.744</v>
      </c>
      <c r="F463" s="71">
        <v>9</v>
      </c>
      <c r="G463" s="17">
        <v>4601532008432</v>
      </c>
      <c r="H463" s="48" t="s">
        <v>222</v>
      </c>
      <c r="I463" s="18" t="s">
        <v>40</v>
      </c>
      <c r="J463" s="58">
        <v>324</v>
      </c>
      <c r="K463" s="1"/>
      <c r="L463" s="176">
        <f t="shared" si="126"/>
        <v>0</v>
      </c>
      <c r="M463" s="165">
        <f t="shared" si="127"/>
        <v>0</v>
      </c>
      <c r="N463" s="90">
        <v>4.1066999999999999E-2</v>
      </c>
      <c r="O463" s="89">
        <f t="shared" si="128"/>
        <v>0</v>
      </c>
      <c r="P463" s="88">
        <v>2.2040000000000002</v>
      </c>
      <c r="Q463" s="89">
        <f t="shared" si="129"/>
        <v>0</v>
      </c>
    </row>
    <row r="464" spans="1:17" ht="60" customHeight="1">
      <c r="A464" s="8"/>
      <c r="B464" s="61">
        <v>4394900</v>
      </c>
      <c r="C464" s="18">
        <v>10512</v>
      </c>
      <c r="D464" s="41" t="s">
        <v>530</v>
      </c>
      <c r="E464" s="92">
        <v>53.724000000000004</v>
      </c>
      <c r="F464" s="71">
        <v>20</v>
      </c>
      <c r="G464" s="17">
        <v>4601532105124</v>
      </c>
      <c r="H464" s="48" t="s">
        <v>224</v>
      </c>
      <c r="I464" s="18" t="s">
        <v>40</v>
      </c>
      <c r="J464" s="58">
        <v>720</v>
      </c>
      <c r="K464" s="1"/>
      <c r="L464" s="176">
        <f t="shared" si="126"/>
        <v>0</v>
      </c>
      <c r="M464" s="165">
        <f t="shared" si="127"/>
        <v>0</v>
      </c>
      <c r="N464" s="90">
        <v>4.1066999999999999E-2</v>
      </c>
      <c r="O464" s="89">
        <f t="shared" si="128"/>
        <v>0</v>
      </c>
      <c r="P464" s="88">
        <v>3.5100000000000002</v>
      </c>
      <c r="Q464" s="89">
        <f t="shared" si="129"/>
        <v>0</v>
      </c>
    </row>
    <row r="465" spans="1:17" ht="60" customHeight="1">
      <c r="A465" s="8"/>
      <c r="B465" s="61">
        <v>4384301</v>
      </c>
      <c r="C465" s="18">
        <v>11033</v>
      </c>
      <c r="D465" s="41" t="s">
        <v>531</v>
      </c>
      <c r="E465" s="92">
        <v>50.351999999999997</v>
      </c>
      <c r="F465" s="71">
        <v>18</v>
      </c>
      <c r="G465" s="17">
        <v>4601532843019</v>
      </c>
      <c r="H465" s="48" t="s">
        <v>225</v>
      </c>
      <c r="I465" s="18" t="s">
        <v>40</v>
      </c>
      <c r="J465" s="58">
        <v>648</v>
      </c>
      <c r="K465" s="1"/>
      <c r="L465" s="176">
        <f t="shared" si="126"/>
        <v>0</v>
      </c>
      <c r="M465" s="165">
        <f t="shared" si="127"/>
        <v>0</v>
      </c>
      <c r="N465" s="90">
        <v>4.1066999999999999E-2</v>
      </c>
      <c r="O465" s="89">
        <f t="shared" si="128"/>
        <v>0</v>
      </c>
      <c r="P465" s="88">
        <v>2.4740000000000002</v>
      </c>
      <c r="Q465" s="89">
        <f t="shared" si="129"/>
        <v>0</v>
      </c>
    </row>
    <row r="466" spans="1:17" ht="60" customHeight="1">
      <c r="A466" s="8"/>
      <c r="B466" s="61">
        <v>4394100</v>
      </c>
      <c r="C466" s="18">
        <v>10921</v>
      </c>
      <c r="D466" s="41" t="s">
        <v>532</v>
      </c>
      <c r="E466" s="92">
        <v>39.42</v>
      </c>
      <c r="F466" s="71">
        <v>30</v>
      </c>
      <c r="G466" s="17">
        <v>4601532009415</v>
      </c>
      <c r="H466" s="48" t="s">
        <v>226</v>
      </c>
      <c r="I466" s="18" t="s">
        <v>40</v>
      </c>
      <c r="J466" s="58">
        <v>1080</v>
      </c>
      <c r="K466" s="1"/>
      <c r="L466" s="176">
        <f t="shared" si="126"/>
        <v>0</v>
      </c>
      <c r="M466" s="165">
        <f t="shared" si="127"/>
        <v>0</v>
      </c>
      <c r="N466" s="90">
        <v>4.1066999999999999E-2</v>
      </c>
      <c r="O466" s="89">
        <f t="shared" si="128"/>
        <v>0</v>
      </c>
      <c r="P466" s="88">
        <v>3.5900000000000003</v>
      </c>
      <c r="Q466" s="89">
        <f t="shared" si="129"/>
        <v>0</v>
      </c>
    </row>
    <row r="467" spans="1:17" ht="60" customHeight="1">
      <c r="A467" s="8"/>
      <c r="B467" s="61">
        <v>4385100</v>
      </c>
      <c r="C467" s="18">
        <v>11136</v>
      </c>
      <c r="D467" s="41" t="s">
        <v>533</v>
      </c>
      <c r="E467" s="92">
        <v>44.448</v>
      </c>
      <c r="F467" s="71">
        <v>13</v>
      </c>
      <c r="G467" s="17">
        <v>4601532008517</v>
      </c>
      <c r="H467" s="48" t="s">
        <v>227</v>
      </c>
      <c r="I467" s="18" t="s">
        <v>803</v>
      </c>
      <c r="J467" s="58">
        <v>546</v>
      </c>
      <c r="K467" s="1"/>
      <c r="L467" s="176">
        <f t="shared" si="126"/>
        <v>0</v>
      </c>
      <c r="M467" s="165">
        <f t="shared" si="127"/>
        <v>0</v>
      </c>
      <c r="N467" s="90">
        <v>2.5047E-2</v>
      </c>
      <c r="O467" s="89">
        <f t="shared" si="128"/>
        <v>0</v>
      </c>
      <c r="P467" s="88">
        <v>1.204</v>
      </c>
      <c r="Q467" s="89">
        <f t="shared" si="129"/>
        <v>0</v>
      </c>
    </row>
    <row r="468" spans="1:17" ht="60" customHeight="1">
      <c r="A468" s="8"/>
      <c r="B468" s="61">
        <v>4385200</v>
      </c>
      <c r="C468" s="18">
        <v>11135</v>
      </c>
      <c r="D468" s="41" t="s">
        <v>534</v>
      </c>
      <c r="E468" s="92">
        <v>66.72</v>
      </c>
      <c r="F468" s="71">
        <v>12</v>
      </c>
      <c r="G468" s="17">
        <v>4601532008524</v>
      </c>
      <c r="H468" s="48" t="s">
        <v>228</v>
      </c>
      <c r="I468" s="18" t="s">
        <v>40</v>
      </c>
      <c r="J468" s="58">
        <v>432</v>
      </c>
      <c r="K468" s="1"/>
      <c r="L468" s="176">
        <f t="shared" si="126"/>
        <v>0</v>
      </c>
      <c r="M468" s="165">
        <f t="shared" si="127"/>
        <v>0</v>
      </c>
      <c r="N468" s="90">
        <v>4.1066999999999999E-2</v>
      </c>
      <c r="O468" s="89">
        <f t="shared" si="128"/>
        <v>0</v>
      </c>
      <c r="P468" s="88">
        <v>1.694</v>
      </c>
      <c r="Q468" s="89">
        <f t="shared" si="129"/>
        <v>0</v>
      </c>
    </row>
    <row r="469" spans="1:17" ht="60" customHeight="1">
      <c r="A469" s="8"/>
      <c r="B469" s="61">
        <v>4385300</v>
      </c>
      <c r="C469" s="18">
        <v>11134</v>
      </c>
      <c r="D469" s="41" t="s">
        <v>535</v>
      </c>
      <c r="E469" s="92">
        <v>93.48</v>
      </c>
      <c r="F469" s="71">
        <v>12</v>
      </c>
      <c r="G469" s="17">
        <v>4601532008531</v>
      </c>
      <c r="H469" s="48" t="s">
        <v>229</v>
      </c>
      <c r="I469" s="18" t="s">
        <v>66</v>
      </c>
      <c r="J469" s="58">
        <v>168</v>
      </c>
      <c r="K469" s="1"/>
      <c r="L469" s="176">
        <f t="shared" si="126"/>
        <v>0</v>
      </c>
      <c r="M469" s="165">
        <f t="shared" si="127"/>
        <v>0</v>
      </c>
      <c r="N469" s="90">
        <v>7.8960000000000002E-2</v>
      </c>
      <c r="O469" s="89">
        <f t="shared" si="128"/>
        <v>0</v>
      </c>
      <c r="P469" s="88">
        <v>2.8420000000000001</v>
      </c>
      <c r="Q469" s="89">
        <f t="shared" si="129"/>
        <v>0</v>
      </c>
    </row>
    <row r="470" spans="1:17" ht="60" customHeight="1">
      <c r="A470" s="8"/>
      <c r="B470" s="60">
        <v>4381500</v>
      </c>
      <c r="C470" s="18">
        <v>10938</v>
      </c>
      <c r="D470" s="41" t="s">
        <v>541</v>
      </c>
      <c r="E470" s="92">
        <v>33.564</v>
      </c>
      <c r="F470" s="71">
        <v>28</v>
      </c>
      <c r="G470" s="17">
        <v>4601532008159</v>
      </c>
      <c r="H470" s="48" t="s">
        <v>231</v>
      </c>
      <c r="I470" s="18" t="s">
        <v>40</v>
      </c>
      <c r="J470" s="9">
        <v>1008</v>
      </c>
      <c r="K470" s="1"/>
      <c r="L470" s="176">
        <f t="shared" si="126"/>
        <v>0</v>
      </c>
      <c r="M470" s="165">
        <f t="shared" si="127"/>
        <v>0</v>
      </c>
      <c r="N470" s="90">
        <v>4.1066999999999999E-2</v>
      </c>
      <c r="O470" s="89">
        <f t="shared" si="128"/>
        <v>0</v>
      </c>
      <c r="P470" s="88">
        <v>2.702</v>
      </c>
      <c r="Q470" s="89">
        <f t="shared" si="129"/>
        <v>0</v>
      </c>
    </row>
    <row r="471" spans="1:17" ht="60" customHeight="1">
      <c r="A471" s="8"/>
      <c r="B471" s="61">
        <v>4321500</v>
      </c>
      <c r="C471" s="18">
        <v>9560</v>
      </c>
      <c r="D471" s="41" t="s">
        <v>542</v>
      </c>
      <c r="E471" s="92">
        <v>47.195999999999998</v>
      </c>
      <c r="F471" s="71">
        <v>45</v>
      </c>
      <c r="G471" s="17">
        <v>4601532095609</v>
      </c>
      <c r="H471" s="48" t="s">
        <v>230</v>
      </c>
      <c r="I471" s="18" t="s">
        <v>59</v>
      </c>
      <c r="J471" s="58">
        <v>900</v>
      </c>
      <c r="K471" s="1"/>
      <c r="L471" s="176">
        <f t="shared" si="126"/>
        <v>0</v>
      </c>
      <c r="M471" s="165">
        <f t="shared" si="127"/>
        <v>0</v>
      </c>
      <c r="N471" s="90">
        <v>7.7376E-2</v>
      </c>
      <c r="O471" s="89">
        <f t="shared" si="128"/>
        <v>0</v>
      </c>
      <c r="P471" s="88">
        <v>6.28</v>
      </c>
      <c r="Q471" s="89">
        <f t="shared" si="129"/>
        <v>0</v>
      </c>
    </row>
    <row r="472" spans="1:17" ht="60" customHeight="1">
      <c r="A472" s="8"/>
      <c r="B472" s="61">
        <v>4313000</v>
      </c>
      <c r="C472" s="18">
        <v>10782</v>
      </c>
      <c r="D472" s="41" t="s">
        <v>566</v>
      </c>
      <c r="E472" s="92">
        <v>109.2</v>
      </c>
      <c r="F472" s="71">
        <v>14</v>
      </c>
      <c r="G472" s="17">
        <v>4601532001303</v>
      </c>
      <c r="H472" s="48" t="s">
        <v>232</v>
      </c>
      <c r="I472" s="18" t="s">
        <v>66</v>
      </c>
      <c r="J472" s="58">
        <v>196</v>
      </c>
      <c r="K472" s="1"/>
      <c r="L472" s="176">
        <f t="shared" si="126"/>
        <v>0</v>
      </c>
      <c r="M472" s="165">
        <f t="shared" si="127"/>
        <v>0</v>
      </c>
      <c r="N472" s="90">
        <v>7.8960000000000002E-2</v>
      </c>
      <c r="O472" s="89">
        <f t="shared" si="128"/>
        <v>0</v>
      </c>
      <c r="P472" s="88">
        <v>3.9180000000000001</v>
      </c>
      <c r="Q472" s="89">
        <f t="shared" si="129"/>
        <v>0</v>
      </c>
    </row>
    <row r="473" spans="1:17" ht="60" customHeight="1">
      <c r="A473" s="8"/>
      <c r="B473" s="60">
        <v>4336800</v>
      </c>
      <c r="C473" s="18">
        <v>11200</v>
      </c>
      <c r="D473" s="41" t="s">
        <v>56</v>
      </c>
      <c r="E473" s="92">
        <v>84.323999999999998</v>
      </c>
      <c r="F473" s="71">
        <v>10</v>
      </c>
      <c r="G473" s="17">
        <v>4601532003680</v>
      </c>
      <c r="H473" s="48" t="s">
        <v>77</v>
      </c>
      <c r="I473" s="18" t="s">
        <v>803</v>
      </c>
      <c r="J473" s="71">
        <v>420</v>
      </c>
      <c r="K473" s="1"/>
      <c r="L473" s="176">
        <f t="shared" si="126"/>
        <v>0</v>
      </c>
      <c r="M473" s="165">
        <f t="shared" si="127"/>
        <v>0</v>
      </c>
      <c r="N473" s="90">
        <v>2.5047E-2</v>
      </c>
      <c r="O473" s="89">
        <f t="shared" si="128"/>
        <v>0</v>
      </c>
      <c r="P473" s="88">
        <v>1.9300000000000002</v>
      </c>
      <c r="Q473" s="89">
        <f t="shared" si="129"/>
        <v>0</v>
      </c>
    </row>
    <row r="474" spans="1:17" ht="60" customHeight="1">
      <c r="A474" s="8"/>
      <c r="B474" s="60">
        <v>4336900</v>
      </c>
      <c r="C474" s="18">
        <v>11210</v>
      </c>
      <c r="D474" s="41" t="s">
        <v>583</v>
      </c>
      <c r="E474" s="92">
        <v>74.34</v>
      </c>
      <c r="F474" s="71">
        <v>13</v>
      </c>
      <c r="G474" s="17">
        <v>4601532003697</v>
      </c>
      <c r="H474" s="48" t="s">
        <v>396</v>
      </c>
      <c r="I474" s="18" t="s">
        <v>39</v>
      </c>
      <c r="J474" s="71">
        <v>624</v>
      </c>
      <c r="K474" s="1"/>
      <c r="L474" s="176">
        <f t="shared" si="126"/>
        <v>0</v>
      </c>
      <c r="M474" s="165">
        <f t="shared" si="127"/>
        <v>0</v>
      </c>
      <c r="N474" s="90">
        <v>2.1322750000000001E-2</v>
      </c>
      <c r="O474" s="89">
        <f t="shared" si="128"/>
        <v>0</v>
      </c>
      <c r="P474" s="88">
        <v>1.857</v>
      </c>
      <c r="Q474" s="89">
        <f t="shared" si="129"/>
        <v>0</v>
      </c>
    </row>
    <row r="475" spans="1:17" ht="60" customHeight="1">
      <c r="A475" s="8"/>
      <c r="B475" s="61">
        <v>4337700</v>
      </c>
      <c r="C475" s="18">
        <v>10942</v>
      </c>
      <c r="D475" s="41" t="s">
        <v>635</v>
      </c>
      <c r="E475" s="92">
        <v>12.587999999999999</v>
      </c>
      <c r="F475" s="71">
        <v>128</v>
      </c>
      <c r="G475" s="17">
        <v>4601532101553</v>
      </c>
      <c r="H475" s="48" t="s">
        <v>116</v>
      </c>
      <c r="I475" s="18" t="s">
        <v>40</v>
      </c>
      <c r="J475" s="58">
        <v>4608</v>
      </c>
      <c r="K475" s="1"/>
      <c r="L475" s="176">
        <f t="shared" si="126"/>
        <v>0</v>
      </c>
      <c r="M475" s="165">
        <f t="shared" si="127"/>
        <v>0</v>
      </c>
      <c r="N475" s="90">
        <v>4.1066999999999999E-2</v>
      </c>
      <c r="O475" s="89">
        <f t="shared" si="128"/>
        <v>0</v>
      </c>
      <c r="P475" s="88">
        <v>3.9340000000000002</v>
      </c>
      <c r="Q475" s="89">
        <f t="shared" si="129"/>
        <v>0</v>
      </c>
    </row>
    <row r="476" spans="1:17" ht="60" customHeight="1">
      <c r="A476" s="8"/>
      <c r="B476" s="61">
        <v>4347700</v>
      </c>
      <c r="C476" s="18">
        <v>10941</v>
      </c>
      <c r="D476" s="41" t="s">
        <v>637</v>
      </c>
      <c r="E476" s="92">
        <v>16.235999999999997</v>
      </c>
      <c r="F476" s="71">
        <v>80</v>
      </c>
      <c r="G476" s="17">
        <v>4601532004779</v>
      </c>
      <c r="H476" s="48" t="s">
        <v>117</v>
      </c>
      <c r="I476" s="18" t="s">
        <v>40</v>
      </c>
      <c r="J476" s="58">
        <v>2880</v>
      </c>
      <c r="K476" s="1"/>
      <c r="L476" s="176">
        <f t="shared" si="126"/>
        <v>0</v>
      </c>
      <c r="M476" s="165">
        <f t="shared" si="127"/>
        <v>0</v>
      </c>
      <c r="N476" s="90">
        <v>4.1066999999999999E-2</v>
      </c>
      <c r="O476" s="89">
        <f t="shared" si="128"/>
        <v>0</v>
      </c>
      <c r="P476" s="88">
        <v>3.47</v>
      </c>
      <c r="Q476" s="89">
        <f t="shared" si="129"/>
        <v>0</v>
      </c>
    </row>
    <row r="477" spans="1:17" ht="60" customHeight="1">
      <c r="A477" s="8"/>
      <c r="B477" s="61">
        <v>4338100</v>
      </c>
      <c r="C477" s="18">
        <v>10939</v>
      </c>
      <c r="D477" s="41" t="s">
        <v>639</v>
      </c>
      <c r="E477" s="92">
        <v>100.28399999999999</v>
      </c>
      <c r="F477" s="71">
        <v>18</v>
      </c>
      <c r="G477" s="17">
        <v>4601532003819</v>
      </c>
      <c r="H477" s="48" t="s">
        <v>233</v>
      </c>
      <c r="I477" s="18" t="s">
        <v>956</v>
      </c>
      <c r="J477" s="58">
        <v>180</v>
      </c>
      <c r="K477" s="1"/>
      <c r="L477" s="176">
        <f t="shared" si="126"/>
        <v>0</v>
      </c>
      <c r="M477" s="165">
        <f t="shared" si="127"/>
        <v>0</v>
      </c>
      <c r="N477" s="90">
        <v>8.6884000000000003E-2</v>
      </c>
      <c r="O477" s="89">
        <f t="shared" si="128"/>
        <v>0</v>
      </c>
      <c r="P477" s="88">
        <v>3.3660000000000001</v>
      </c>
      <c r="Q477" s="89">
        <f t="shared" si="129"/>
        <v>0</v>
      </c>
    </row>
    <row r="478" spans="1:17" ht="60" customHeight="1">
      <c r="A478" s="8"/>
      <c r="B478" s="61">
        <v>4314600</v>
      </c>
      <c r="C478" s="18">
        <v>10862</v>
      </c>
      <c r="D478" s="41" t="s">
        <v>640</v>
      </c>
      <c r="E478" s="92">
        <v>30.755999999999997</v>
      </c>
      <c r="F478" s="71">
        <v>48</v>
      </c>
      <c r="G478" s="17">
        <v>4601532001464</v>
      </c>
      <c r="H478" s="48" t="s">
        <v>234</v>
      </c>
      <c r="I478" s="18" t="s">
        <v>40</v>
      </c>
      <c r="J478" s="58">
        <v>1728</v>
      </c>
      <c r="K478" s="1"/>
      <c r="L478" s="176">
        <f t="shared" ref="L478:L505" si="130">K478*F478</f>
        <v>0</v>
      </c>
      <c r="M478" s="165">
        <f t="shared" ref="M478:M505" si="131">E478*F478*K478</f>
        <v>0</v>
      </c>
      <c r="N478" s="90">
        <v>4.1066999999999999E-2</v>
      </c>
      <c r="O478" s="89">
        <f t="shared" ref="O478:O505" si="132">N478*K478</f>
        <v>0</v>
      </c>
      <c r="P478" s="88">
        <v>3.3740000000000001</v>
      </c>
      <c r="Q478" s="89">
        <f t="shared" ref="Q478:Q505" si="133">P478*K478</f>
        <v>0</v>
      </c>
    </row>
    <row r="479" spans="1:17" ht="60" customHeight="1">
      <c r="A479" s="8"/>
      <c r="B479" s="61">
        <v>4311600</v>
      </c>
      <c r="C479" s="18">
        <v>10792</v>
      </c>
      <c r="D479" s="41" t="s">
        <v>641</v>
      </c>
      <c r="E479" s="92">
        <v>45.288000000000004</v>
      </c>
      <c r="F479" s="71">
        <v>36</v>
      </c>
      <c r="G479" s="17">
        <v>4601532001167</v>
      </c>
      <c r="H479" s="48" t="s">
        <v>235</v>
      </c>
      <c r="I479" s="18" t="s">
        <v>934</v>
      </c>
      <c r="J479" s="58">
        <v>576</v>
      </c>
      <c r="K479" s="1"/>
      <c r="L479" s="176">
        <f t="shared" si="130"/>
        <v>0</v>
      </c>
      <c r="M479" s="165">
        <f t="shared" si="131"/>
        <v>0</v>
      </c>
      <c r="N479" s="90">
        <v>7.0356000000000002E-2</v>
      </c>
      <c r="O479" s="89">
        <f t="shared" si="132"/>
        <v>0</v>
      </c>
      <c r="P479" s="88">
        <v>2.88</v>
      </c>
      <c r="Q479" s="89">
        <f t="shared" si="133"/>
        <v>0</v>
      </c>
    </row>
    <row r="480" spans="1:17" ht="60" customHeight="1">
      <c r="A480" s="8"/>
      <c r="B480" s="61">
        <v>4322700</v>
      </c>
      <c r="C480" s="18">
        <v>10892</v>
      </c>
      <c r="D480" s="41" t="s">
        <v>642</v>
      </c>
      <c r="E480" s="92">
        <v>39.335999999999999</v>
      </c>
      <c r="F480" s="71">
        <v>54</v>
      </c>
      <c r="G480" s="17">
        <v>4601532002270</v>
      </c>
      <c r="H480" s="48" t="s">
        <v>236</v>
      </c>
      <c r="I480" s="18" t="s">
        <v>66</v>
      </c>
      <c r="J480" s="58">
        <v>756</v>
      </c>
      <c r="K480" s="1"/>
      <c r="L480" s="176">
        <f t="shared" si="130"/>
        <v>0</v>
      </c>
      <c r="M480" s="165">
        <f t="shared" si="131"/>
        <v>0</v>
      </c>
      <c r="N480" s="90">
        <v>7.8960000000000002E-2</v>
      </c>
      <c r="O480" s="89">
        <f t="shared" si="132"/>
        <v>0</v>
      </c>
      <c r="P480" s="88">
        <v>5.1790000000000003</v>
      </c>
      <c r="Q480" s="89">
        <f t="shared" si="133"/>
        <v>0</v>
      </c>
    </row>
    <row r="481" spans="1:17" ht="60" customHeight="1">
      <c r="A481" s="8"/>
      <c r="B481" s="61">
        <v>4322800</v>
      </c>
      <c r="C481" s="18">
        <v>10891</v>
      </c>
      <c r="D481" s="41" t="s">
        <v>643</v>
      </c>
      <c r="E481" s="92">
        <v>41.747999999999998</v>
      </c>
      <c r="F481" s="71">
        <v>60</v>
      </c>
      <c r="G481" s="17">
        <v>4601532002287</v>
      </c>
      <c r="H481" s="48" t="s">
        <v>237</v>
      </c>
      <c r="I481" s="18" t="s">
        <v>644</v>
      </c>
      <c r="J481" s="58">
        <v>840</v>
      </c>
      <c r="K481" s="1"/>
      <c r="L481" s="176">
        <f t="shared" si="130"/>
        <v>0</v>
      </c>
      <c r="M481" s="165">
        <f t="shared" si="131"/>
        <v>0</v>
      </c>
      <c r="N481" s="90">
        <v>9.6850000000000006E-2</v>
      </c>
      <c r="O481" s="89">
        <f t="shared" si="132"/>
        <v>0</v>
      </c>
      <c r="P481" s="88">
        <v>5.73</v>
      </c>
      <c r="Q481" s="89">
        <f t="shared" si="133"/>
        <v>0</v>
      </c>
    </row>
    <row r="482" spans="1:17" ht="60" customHeight="1">
      <c r="A482" s="8"/>
      <c r="B482" s="60">
        <v>4314801</v>
      </c>
      <c r="C482" s="18">
        <v>11275</v>
      </c>
      <c r="D482" s="41" t="s">
        <v>865</v>
      </c>
      <c r="E482" s="92">
        <v>90</v>
      </c>
      <c r="F482" s="71">
        <v>8</v>
      </c>
      <c r="G482" s="17">
        <v>4601532148015</v>
      </c>
      <c r="H482" s="48" t="s">
        <v>857</v>
      </c>
      <c r="I482" s="18" t="s">
        <v>803</v>
      </c>
      <c r="J482" s="9">
        <v>336</v>
      </c>
      <c r="K482" s="1"/>
      <c r="L482" s="176">
        <f t="shared" si="130"/>
        <v>0</v>
      </c>
      <c r="M482" s="165">
        <f t="shared" si="131"/>
        <v>0</v>
      </c>
      <c r="N482" s="90">
        <v>2.5047E-2</v>
      </c>
      <c r="O482" s="89">
        <f t="shared" si="132"/>
        <v>0</v>
      </c>
      <c r="P482" s="88">
        <v>1.1839999999999999</v>
      </c>
      <c r="Q482" s="89">
        <f t="shared" si="133"/>
        <v>0</v>
      </c>
    </row>
    <row r="483" spans="1:17" ht="60" customHeight="1">
      <c r="A483" s="8"/>
      <c r="B483" s="60">
        <v>4314800</v>
      </c>
      <c r="C483" s="18">
        <v>11275</v>
      </c>
      <c r="D483" s="41" t="s">
        <v>988</v>
      </c>
      <c r="E483" s="92">
        <v>58.811999999999998</v>
      </c>
      <c r="F483" s="18">
        <v>8</v>
      </c>
      <c r="G483" s="17">
        <v>4601532001488</v>
      </c>
      <c r="H483" s="48" t="s">
        <v>857</v>
      </c>
      <c r="I483" s="18" t="s">
        <v>803</v>
      </c>
      <c r="J483" s="17">
        <v>336</v>
      </c>
      <c r="K483" s="1"/>
      <c r="L483" s="176">
        <f>K483*F483</f>
        <v>0</v>
      </c>
      <c r="M483" s="165">
        <f>E483*F483*K483</f>
        <v>0</v>
      </c>
      <c r="N483" s="90">
        <v>2.5047E-2</v>
      </c>
      <c r="O483" s="89">
        <f>N483*K483</f>
        <v>0</v>
      </c>
      <c r="P483" s="88">
        <v>1.1839999999999999</v>
      </c>
      <c r="Q483" s="89">
        <f>P483*K483</f>
        <v>0</v>
      </c>
    </row>
    <row r="484" spans="1:17" ht="60" customHeight="1">
      <c r="A484" s="8"/>
      <c r="B484" s="61">
        <v>4314500</v>
      </c>
      <c r="C484" s="18">
        <v>10865</v>
      </c>
      <c r="D484" s="41" t="s">
        <v>1118</v>
      </c>
      <c r="E484" s="92">
        <v>71.843999999999994</v>
      </c>
      <c r="F484" s="71">
        <v>15</v>
      </c>
      <c r="G484" s="17">
        <v>4601532001457</v>
      </c>
      <c r="H484" s="48" t="s">
        <v>238</v>
      </c>
      <c r="I484" s="18" t="s">
        <v>66</v>
      </c>
      <c r="J484" s="58">
        <v>210</v>
      </c>
      <c r="K484" s="1"/>
      <c r="L484" s="176">
        <f t="shared" si="130"/>
        <v>0</v>
      </c>
      <c r="M484" s="165">
        <f t="shared" si="131"/>
        <v>0</v>
      </c>
      <c r="N484" s="90">
        <v>7.8960000000000002E-2</v>
      </c>
      <c r="O484" s="89">
        <f t="shared" si="132"/>
        <v>0</v>
      </c>
      <c r="P484" s="88">
        <v>3.2050000000000001</v>
      </c>
      <c r="Q484" s="89">
        <f t="shared" si="133"/>
        <v>0</v>
      </c>
    </row>
    <row r="485" spans="1:17" ht="60" customHeight="1">
      <c r="A485" s="8"/>
      <c r="B485" s="61">
        <v>4323800</v>
      </c>
      <c r="C485" s="18">
        <v>10697</v>
      </c>
      <c r="D485" s="41" t="s">
        <v>651</v>
      </c>
      <c r="E485" s="92">
        <v>37.86</v>
      </c>
      <c r="F485" s="71">
        <v>38</v>
      </c>
      <c r="G485" s="17">
        <v>4601532106978</v>
      </c>
      <c r="H485" s="48" t="s">
        <v>239</v>
      </c>
      <c r="I485" s="18" t="s">
        <v>40</v>
      </c>
      <c r="J485" s="58">
        <v>1368</v>
      </c>
      <c r="K485" s="1"/>
      <c r="L485" s="176">
        <f t="shared" si="130"/>
        <v>0</v>
      </c>
      <c r="M485" s="165">
        <f t="shared" si="131"/>
        <v>0</v>
      </c>
      <c r="N485" s="90">
        <v>4.1066999999999999E-2</v>
      </c>
      <c r="O485" s="89">
        <f t="shared" si="132"/>
        <v>0</v>
      </c>
      <c r="P485" s="88">
        <v>3.2760000000000002</v>
      </c>
      <c r="Q485" s="89">
        <f t="shared" si="133"/>
        <v>0</v>
      </c>
    </row>
    <row r="486" spans="1:17" ht="60" customHeight="1">
      <c r="A486" s="8"/>
      <c r="B486" s="60">
        <v>4333800</v>
      </c>
      <c r="C486" s="18">
        <v>11118</v>
      </c>
      <c r="D486" s="41" t="s">
        <v>651</v>
      </c>
      <c r="E486" s="92">
        <v>46.283999999999999</v>
      </c>
      <c r="F486" s="71">
        <v>42</v>
      </c>
      <c r="G486" s="17">
        <v>4601532003383</v>
      </c>
      <c r="H486" s="48" t="s">
        <v>240</v>
      </c>
      <c r="I486" s="18" t="s">
        <v>40</v>
      </c>
      <c r="J486" s="9">
        <v>1512</v>
      </c>
      <c r="K486" s="1"/>
      <c r="L486" s="176">
        <f t="shared" si="130"/>
        <v>0</v>
      </c>
      <c r="M486" s="165">
        <f t="shared" si="131"/>
        <v>0</v>
      </c>
      <c r="N486" s="90">
        <v>4.1066999999999999E-2</v>
      </c>
      <c r="O486" s="89">
        <f t="shared" si="132"/>
        <v>0</v>
      </c>
      <c r="P486" s="88">
        <v>3.1219999999999999</v>
      </c>
      <c r="Q486" s="89">
        <f t="shared" si="133"/>
        <v>0</v>
      </c>
    </row>
    <row r="487" spans="1:17" ht="60" customHeight="1">
      <c r="A487" s="8"/>
      <c r="B487" s="61">
        <v>4315003</v>
      </c>
      <c r="C487" s="18">
        <v>11005</v>
      </c>
      <c r="D487" s="41" t="s">
        <v>663</v>
      </c>
      <c r="E487" s="92">
        <v>38.459999999999994</v>
      </c>
      <c r="F487" s="71">
        <v>20</v>
      </c>
      <c r="G487" s="17">
        <v>4601532150032</v>
      </c>
      <c r="H487" s="48" t="s">
        <v>241</v>
      </c>
      <c r="I487" s="18" t="s">
        <v>948</v>
      </c>
      <c r="J487" s="58">
        <v>1600</v>
      </c>
      <c r="K487" s="1"/>
      <c r="L487" s="176">
        <f t="shared" si="130"/>
        <v>0</v>
      </c>
      <c r="M487" s="165">
        <f t="shared" si="131"/>
        <v>0</v>
      </c>
      <c r="N487" s="90">
        <v>1.8734000000000001E-2</v>
      </c>
      <c r="O487" s="89">
        <f t="shared" si="132"/>
        <v>0</v>
      </c>
      <c r="P487" s="88">
        <v>1.5</v>
      </c>
      <c r="Q487" s="89">
        <f t="shared" si="133"/>
        <v>0</v>
      </c>
    </row>
    <row r="488" spans="1:17" ht="60" customHeight="1">
      <c r="A488" s="8"/>
      <c r="B488" s="61">
        <v>4315006</v>
      </c>
      <c r="C488" s="18">
        <v>11004</v>
      </c>
      <c r="D488" s="41" t="s">
        <v>664</v>
      </c>
      <c r="E488" s="92">
        <v>76.007999999999996</v>
      </c>
      <c r="F488" s="71">
        <v>19</v>
      </c>
      <c r="G488" s="17">
        <v>4601532150063</v>
      </c>
      <c r="H488" s="48" t="s">
        <v>242</v>
      </c>
      <c r="I488" s="18" t="s">
        <v>39</v>
      </c>
      <c r="J488" s="58">
        <v>912</v>
      </c>
      <c r="K488" s="1"/>
      <c r="L488" s="176">
        <f t="shared" si="130"/>
        <v>0</v>
      </c>
      <c r="M488" s="165">
        <f t="shared" si="131"/>
        <v>0</v>
      </c>
      <c r="N488" s="90">
        <v>2.1322750000000001E-2</v>
      </c>
      <c r="O488" s="89">
        <f t="shared" si="132"/>
        <v>0</v>
      </c>
      <c r="P488" s="88">
        <v>3.16</v>
      </c>
      <c r="Q488" s="89">
        <f t="shared" si="133"/>
        <v>0</v>
      </c>
    </row>
    <row r="489" spans="1:17" ht="60" customHeight="1">
      <c r="A489" s="8"/>
      <c r="B489" s="61">
        <v>4313700</v>
      </c>
      <c r="C489" s="18">
        <v>10827</v>
      </c>
      <c r="D489" s="41" t="s">
        <v>665</v>
      </c>
      <c r="E489" s="92">
        <v>169.23599999999999</v>
      </c>
      <c r="F489" s="71">
        <v>18</v>
      </c>
      <c r="G489" s="17">
        <v>4601532001372</v>
      </c>
      <c r="H489" s="48" t="s">
        <v>243</v>
      </c>
      <c r="I489" s="18" t="s">
        <v>59</v>
      </c>
      <c r="J489" s="58">
        <v>360</v>
      </c>
      <c r="K489" s="1"/>
      <c r="L489" s="176">
        <f t="shared" si="130"/>
        <v>0</v>
      </c>
      <c r="M489" s="165">
        <f t="shared" si="131"/>
        <v>0</v>
      </c>
      <c r="N489" s="90">
        <v>7.7376E-2</v>
      </c>
      <c r="O489" s="89">
        <f t="shared" si="132"/>
        <v>0</v>
      </c>
      <c r="P489" s="88">
        <v>7.1238400000000004</v>
      </c>
      <c r="Q489" s="89">
        <f t="shared" si="133"/>
        <v>0</v>
      </c>
    </row>
    <row r="490" spans="1:17" ht="60" customHeight="1">
      <c r="A490" s="16"/>
      <c r="B490" s="63">
        <v>4385000</v>
      </c>
      <c r="C490" s="18">
        <v>11133</v>
      </c>
      <c r="D490" s="41" t="s">
        <v>667</v>
      </c>
      <c r="E490" s="92">
        <v>141.84</v>
      </c>
      <c r="F490" s="18">
        <v>12</v>
      </c>
      <c r="G490" s="17">
        <v>4601532008500</v>
      </c>
      <c r="H490" s="48" t="s">
        <v>244</v>
      </c>
      <c r="I490" s="18" t="s">
        <v>66</v>
      </c>
      <c r="J490" s="59">
        <v>168</v>
      </c>
      <c r="K490" s="1"/>
      <c r="L490" s="176">
        <f t="shared" si="130"/>
        <v>0</v>
      </c>
      <c r="M490" s="165">
        <f t="shared" si="131"/>
        <v>0</v>
      </c>
      <c r="N490" s="90">
        <v>7.8960000000000002E-2</v>
      </c>
      <c r="O490" s="89">
        <f t="shared" si="132"/>
        <v>0</v>
      </c>
      <c r="P490" s="88">
        <v>4.1500000000000004</v>
      </c>
      <c r="Q490" s="89">
        <f t="shared" si="133"/>
        <v>0</v>
      </c>
    </row>
    <row r="491" spans="1:17" ht="60" customHeight="1">
      <c r="A491" s="8"/>
      <c r="B491" s="61">
        <v>4312000</v>
      </c>
      <c r="C491" s="18">
        <v>10598</v>
      </c>
      <c r="D491" s="41" t="s">
        <v>668</v>
      </c>
      <c r="E491" s="92">
        <v>134.07599999999999</v>
      </c>
      <c r="F491" s="71">
        <v>20</v>
      </c>
      <c r="G491" s="17">
        <v>4601532105988</v>
      </c>
      <c r="H491" s="48" t="s">
        <v>245</v>
      </c>
      <c r="I491" s="18" t="s">
        <v>411</v>
      </c>
      <c r="J491" s="58">
        <v>480</v>
      </c>
      <c r="K491" s="1"/>
      <c r="L491" s="176">
        <f t="shared" si="130"/>
        <v>0</v>
      </c>
      <c r="M491" s="165">
        <f t="shared" si="131"/>
        <v>0</v>
      </c>
      <c r="N491" s="90">
        <v>6.1578399999999998E-2</v>
      </c>
      <c r="O491" s="89">
        <f t="shared" si="132"/>
        <v>0</v>
      </c>
      <c r="P491" s="88">
        <v>7.8</v>
      </c>
      <c r="Q491" s="89">
        <f t="shared" si="133"/>
        <v>0</v>
      </c>
    </row>
    <row r="492" spans="1:17" ht="60" customHeight="1">
      <c r="A492" s="8"/>
      <c r="B492" s="60">
        <v>4394200</v>
      </c>
      <c r="C492" s="18">
        <v>10517</v>
      </c>
      <c r="D492" s="41" t="s">
        <v>668</v>
      </c>
      <c r="E492" s="92">
        <v>159.51599999999999</v>
      </c>
      <c r="F492" s="71">
        <v>20</v>
      </c>
      <c r="G492" s="17">
        <v>4601532105179</v>
      </c>
      <c r="H492" s="48" t="s">
        <v>246</v>
      </c>
      <c r="I492" s="18" t="s">
        <v>935</v>
      </c>
      <c r="J492" s="9">
        <v>320</v>
      </c>
      <c r="K492" s="1"/>
      <c r="L492" s="176">
        <f t="shared" si="130"/>
        <v>0</v>
      </c>
      <c r="M492" s="165">
        <f t="shared" si="131"/>
        <v>0</v>
      </c>
      <c r="N492" s="90">
        <v>8.4322999999999995E-2</v>
      </c>
      <c r="O492" s="89">
        <f t="shared" si="132"/>
        <v>0</v>
      </c>
      <c r="P492" s="88">
        <v>9.4550000000000001</v>
      </c>
      <c r="Q492" s="89">
        <f t="shared" si="133"/>
        <v>0</v>
      </c>
    </row>
    <row r="493" spans="1:17" ht="60" customHeight="1">
      <c r="A493" s="8"/>
      <c r="B493" s="61">
        <v>4321400</v>
      </c>
      <c r="C493" s="18">
        <v>7396</v>
      </c>
      <c r="D493" s="41" t="s">
        <v>682</v>
      </c>
      <c r="E493" s="92">
        <v>29.759999999999998</v>
      </c>
      <c r="F493" s="71">
        <v>55</v>
      </c>
      <c r="G493" s="17">
        <v>4601532073966</v>
      </c>
      <c r="H493" s="48" t="s">
        <v>247</v>
      </c>
      <c r="I493" s="18" t="s">
        <v>803</v>
      </c>
      <c r="J493" s="58">
        <v>2310</v>
      </c>
      <c r="K493" s="1"/>
      <c r="L493" s="176">
        <f t="shared" si="130"/>
        <v>0</v>
      </c>
      <c r="M493" s="165">
        <f t="shared" si="131"/>
        <v>0</v>
      </c>
      <c r="N493" s="90">
        <v>2.5047E-2</v>
      </c>
      <c r="O493" s="89">
        <f t="shared" si="132"/>
        <v>0</v>
      </c>
      <c r="P493" s="88">
        <v>4.0709999999999997</v>
      </c>
      <c r="Q493" s="89">
        <f t="shared" si="133"/>
        <v>0</v>
      </c>
    </row>
    <row r="494" spans="1:17" ht="60" customHeight="1">
      <c r="A494" s="8"/>
      <c r="B494" s="61">
        <v>4311400</v>
      </c>
      <c r="C494" s="18">
        <v>10785</v>
      </c>
      <c r="D494" s="41" t="s">
        <v>683</v>
      </c>
      <c r="E494" s="92">
        <v>48.923999999999999</v>
      </c>
      <c r="F494" s="71">
        <v>50</v>
      </c>
      <c r="G494" s="17">
        <v>4601532001143</v>
      </c>
      <c r="H494" s="48" t="s">
        <v>248</v>
      </c>
      <c r="I494" s="18" t="s">
        <v>803</v>
      </c>
      <c r="J494" s="58">
        <v>2100</v>
      </c>
      <c r="K494" s="1"/>
      <c r="L494" s="176">
        <f t="shared" si="130"/>
        <v>0</v>
      </c>
      <c r="M494" s="165">
        <f t="shared" si="131"/>
        <v>0</v>
      </c>
      <c r="N494" s="90">
        <v>2.5047E-2</v>
      </c>
      <c r="O494" s="89">
        <f t="shared" si="132"/>
        <v>0</v>
      </c>
      <c r="P494" s="88">
        <v>4.07</v>
      </c>
      <c r="Q494" s="89">
        <f t="shared" si="133"/>
        <v>0</v>
      </c>
    </row>
    <row r="495" spans="1:17" ht="60" customHeight="1">
      <c r="A495" s="8"/>
      <c r="B495" s="61">
        <v>4321600</v>
      </c>
      <c r="C495" s="18">
        <v>10785</v>
      </c>
      <c r="D495" s="41" t="s">
        <v>683</v>
      </c>
      <c r="E495" s="92">
        <v>35.4</v>
      </c>
      <c r="F495" s="71">
        <v>50</v>
      </c>
      <c r="G495" s="17">
        <v>4601532002164</v>
      </c>
      <c r="H495" s="48" t="s">
        <v>248</v>
      </c>
      <c r="I495" s="18" t="s">
        <v>803</v>
      </c>
      <c r="J495" s="58">
        <v>2100</v>
      </c>
      <c r="K495" s="1"/>
      <c r="L495" s="176">
        <f t="shared" si="130"/>
        <v>0</v>
      </c>
      <c r="M495" s="165">
        <f t="shared" si="131"/>
        <v>0</v>
      </c>
      <c r="N495" s="90">
        <v>2.5047E-2</v>
      </c>
      <c r="O495" s="89">
        <f t="shared" si="132"/>
        <v>0</v>
      </c>
      <c r="P495" s="88">
        <v>4.07</v>
      </c>
      <c r="Q495" s="89">
        <f t="shared" si="133"/>
        <v>0</v>
      </c>
    </row>
    <row r="496" spans="1:17" ht="60" customHeight="1">
      <c r="A496" s="8"/>
      <c r="B496" s="61">
        <v>4329100</v>
      </c>
      <c r="C496" s="18">
        <v>10726</v>
      </c>
      <c r="D496" s="41" t="s">
        <v>696</v>
      </c>
      <c r="E496" s="92">
        <v>28.644000000000002</v>
      </c>
      <c r="F496" s="71">
        <v>50</v>
      </c>
      <c r="G496" s="17">
        <v>4601532002911</v>
      </c>
      <c r="H496" s="48" t="s">
        <v>250</v>
      </c>
      <c r="I496" s="18" t="s">
        <v>40</v>
      </c>
      <c r="J496" s="58">
        <v>1800</v>
      </c>
      <c r="K496" s="1"/>
      <c r="L496" s="176">
        <f t="shared" si="130"/>
        <v>0</v>
      </c>
      <c r="M496" s="165">
        <f t="shared" si="131"/>
        <v>0</v>
      </c>
      <c r="N496" s="90">
        <v>4.1066999999999999E-2</v>
      </c>
      <c r="O496" s="89">
        <f t="shared" si="132"/>
        <v>0</v>
      </c>
      <c r="P496" s="88">
        <v>3.8000000000000003</v>
      </c>
      <c r="Q496" s="89">
        <f t="shared" si="133"/>
        <v>0</v>
      </c>
    </row>
    <row r="497" spans="1:17" ht="60" customHeight="1">
      <c r="A497" s="8"/>
      <c r="B497" s="61">
        <v>4321900</v>
      </c>
      <c r="C497" s="18">
        <v>2138</v>
      </c>
      <c r="D497" s="41" t="s">
        <v>697</v>
      </c>
      <c r="E497" s="92">
        <v>16.619999999999997</v>
      </c>
      <c r="F497" s="71">
        <v>50</v>
      </c>
      <c r="G497" s="17">
        <v>4601532021387</v>
      </c>
      <c r="H497" s="48" t="s">
        <v>249</v>
      </c>
      <c r="I497" s="18" t="s">
        <v>39</v>
      </c>
      <c r="J497" s="58">
        <v>2400</v>
      </c>
      <c r="K497" s="1"/>
      <c r="L497" s="176">
        <f t="shared" si="130"/>
        <v>0</v>
      </c>
      <c r="M497" s="165">
        <f t="shared" si="131"/>
        <v>0</v>
      </c>
      <c r="N497" s="90">
        <v>2.1322750000000001E-2</v>
      </c>
      <c r="O497" s="89">
        <f t="shared" si="132"/>
        <v>0</v>
      </c>
      <c r="P497" s="88">
        <v>1.925</v>
      </c>
      <c r="Q497" s="89">
        <f t="shared" si="133"/>
        <v>0</v>
      </c>
    </row>
    <row r="498" spans="1:17" ht="60" customHeight="1">
      <c r="A498" s="8"/>
      <c r="B498" s="61">
        <v>4332800</v>
      </c>
      <c r="C498" s="18">
        <v>10736</v>
      </c>
      <c r="D498" s="41" t="s">
        <v>698</v>
      </c>
      <c r="E498" s="92">
        <v>57.84</v>
      </c>
      <c r="F498" s="71">
        <v>30</v>
      </c>
      <c r="G498" s="17">
        <v>4601532003284</v>
      </c>
      <c r="H498" s="48" t="s">
        <v>251</v>
      </c>
      <c r="I498" s="18" t="s">
        <v>59</v>
      </c>
      <c r="J498" s="58">
        <v>600</v>
      </c>
      <c r="K498" s="1"/>
      <c r="L498" s="176">
        <f t="shared" si="130"/>
        <v>0</v>
      </c>
      <c r="M498" s="165">
        <f t="shared" si="131"/>
        <v>0</v>
      </c>
      <c r="N498" s="90">
        <v>7.7376E-2</v>
      </c>
      <c r="O498" s="89">
        <f t="shared" si="132"/>
        <v>0</v>
      </c>
      <c r="P498" s="88">
        <v>4.63</v>
      </c>
      <c r="Q498" s="89">
        <f t="shared" si="133"/>
        <v>0</v>
      </c>
    </row>
    <row r="499" spans="1:17" ht="60" customHeight="1">
      <c r="A499" s="8"/>
      <c r="B499" s="61">
        <v>4315000</v>
      </c>
      <c r="C499" s="18">
        <v>10974</v>
      </c>
      <c r="D499" s="41" t="s">
        <v>699</v>
      </c>
      <c r="E499" s="92">
        <v>11.712</v>
      </c>
      <c r="F499" s="71">
        <v>45</v>
      </c>
      <c r="G499" s="17">
        <v>4601532001501</v>
      </c>
      <c r="H499" s="48" t="s">
        <v>252</v>
      </c>
      <c r="I499" s="18" t="s">
        <v>925</v>
      </c>
      <c r="J499" s="58">
        <v>6075</v>
      </c>
      <c r="K499" s="1"/>
      <c r="L499" s="176">
        <f t="shared" si="130"/>
        <v>0</v>
      </c>
      <c r="M499" s="165">
        <f t="shared" si="131"/>
        <v>0</v>
      </c>
      <c r="N499" s="90">
        <v>8.9929999999999993E-3</v>
      </c>
      <c r="O499" s="89">
        <f t="shared" si="132"/>
        <v>0</v>
      </c>
      <c r="P499" s="88">
        <v>1.125</v>
      </c>
      <c r="Q499" s="89">
        <f t="shared" si="133"/>
        <v>0</v>
      </c>
    </row>
    <row r="500" spans="1:17" ht="60" customHeight="1">
      <c r="A500" s="8"/>
      <c r="B500" s="61">
        <v>4310000</v>
      </c>
      <c r="C500" s="18">
        <v>10922</v>
      </c>
      <c r="D500" s="41" t="s">
        <v>704</v>
      </c>
      <c r="E500" s="92">
        <v>224.73599999999999</v>
      </c>
      <c r="F500" s="71">
        <v>11</v>
      </c>
      <c r="G500" s="17">
        <v>4601532001006</v>
      </c>
      <c r="H500" s="48" t="s">
        <v>253</v>
      </c>
      <c r="I500" s="18" t="s">
        <v>68</v>
      </c>
      <c r="J500" s="58">
        <v>132</v>
      </c>
      <c r="K500" s="1"/>
      <c r="L500" s="176">
        <f t="shared" si="130"/>
        <v>0</v>
      </c>
      <c r="M500" s="165">
        <f t="shared" si="131"/>
        <v>0</v>
      </c>
      <c r="N500" s="90">
        <v>9.0508000000000005E-2</v>
      </c>
      <c r="O500" s="89">
        <f t="shared" si="132"/>
        <v>0</v>
      </c>
      <c r="P500" s="88">
        <v>6.1710000000000003</v>
      </c>
      <c r="Q500" s="89">
        <f t="shared" si="133"/>
        <v>0</v>
      </c>
    </row>
    <row r="501" spans="1:17" ht="60" customHeight="1">
      <c r="A501" s="8"/>
      <c r="B501" s="61">
        <v>4332500</v>
      </c>
      <c r="C501" s="18">
        <v>10762</v>
      </c>
      <c r="D501" s="41" t="s">
        <v>708</v>
      </c>
      <c r="E501" s="92">
        <v>30.431999999999999</v>
      </c>
      <c r="F501" s="71">
        <v>60</v>
      </c>
      <c r="G501" s="17">
        <v>4601532003253</v>
      </c>
      <c r="H501" s="48" t="s">
        <v>254</v>
      </c>
      <c r="I501" s="18" t="s">
        <v>40</v>
      </c>
      <c r="J501" s="58">
        <v>2160</v>
      </c>
      <c r="K501" s="1"/>
      <c r="L501" s="176">
        <f t="shared" si="130"/>
        <v>0</v>
      </c>
      <c r="M501" s="165">
        <f t="shared" si="131"/>
        <v>0</v>
      </c>
      <c r="N501" s="90">
        <v>4.1066999999999999E-2</v>
      </c>
      <c r="O501" s="89">
        <f t="shared" si="132"/>
        <v>0</v>
      </c>
      <c r="P501" s="88">
        <v>4.55</v>
      </c>
      <c r="Q501" s="89">
        <f t="shared" si="133"/>
        <v>0</v>
      </c>
    </row>
    <row r="502" spans="1:17" ht="60" customHeight="1">
      <c r="A502" s="8"/>
      <c r="B502" s="61">
        <v>4332400</v>
      </c>
      <c r="C502" s="18">
        <v>10761</v>
      </c>
      <c r="D502" s="41" t="s">
        <v>709</v>
      </c>
      <c r="E502" s="92">
        <v>20.928000000000001</v>
      </c>
      <c r="F502" s="71">
        <v>50</v>
      </c>
      <c r="G502" s="17">
        <v>4601532003246</v>
      </c>
      <c r="H502" s="48" t="s">
        <v>255</v>
      </c>
      <c r="I502" s="18" t="s">
        <v>803</v>
      </c>
      <c r="J502" s="58">
        <v>2100</v>
      </c>
      <c r="K502" s="1"/>
      <c r="L502" s="176">
        <f t="shared" si="130"/>
        <v>0</v>
      </c>
      <c r="M502" s="165">
        <f t="shared" si="131"/>
        <v>0</v>
      </c>
      <c r="N502" s="90">
        <v>2.5047E-2</v>
      </c>
      <c r="O502" s="89">
        <f t="shared" si="132"/>
        <v>0</v>
      </c>
      <c r="P502" s="88">
        <v>2.7199999999999998</v>
      </c>
      <c r="Q502" s="89">
        <f t="shared" si="133"/>
        <v>0</v>
      </c>
    </row>
    <row r="503" spans="1:17" ht="60" customHeight="1">
      <c r="A503" s="8"/>
      <c r="B503" s="61">
        <v>4313600</v>
      </c>
      <c r="C503" s="18">
        <v>10804</v>
      </c>
      <c r="D503" s="41" t="s">
        <v>738</v>
      </c>
      <c r="E503" s="92">
        <v>199.24799999999999</v>
      </c>
      <c r="F503" s="71">
        <v>12</v>
      </c>
      <c r="G503" s="17">
        <v>4601532001365</v>
      </c>
      <c r="H503" s="48" t="s">
        <v>256</v>
      </c>
      <c r="I503" s="18" t="s">
        <v>934</v>
      </c>
      <c r="J503" s="58">
        <v>192</v>
      </c>
      <c r="K503" s="1"/>
      <c r="L503" s="176">
        <f t="shared" si="130"/>
        <v>0</v>
      </c>
      <c r="M503" s="165">
        <f t="shared" si="131"/>
        <v>0</v>
      </c>
      <c r="N503" s="90">
        <v>7.0356000000000002E-2</v>
      </c>
      <c r="O503" s="89">
        <f t="shared" si="132"/>
        <v>0</v>
      </c>
      <c r="P503" s="88">
        <v>6.21</v>
      </c>
      <c r="Q503" s="89">
        <f t="shared" si="133"/>
        <v>0</v>
      </c>
    </row>
    <row r="504" spans="1:17" ht="60" customHeight="1">
      <c r="A504" s="8"/>
      <c r="B504" s="61">
        <v>4313601</v>
      </c>
      <c r="C504" s="18">
        <v>10804</v>
      </c>
      <c r="D504" s="41" t="s">
        <v>739</v>
      </c>
      <c r="E504" s="92">
        <v>216.16799999999998</v>
      </c>
      <c r="F504" s="71">
        <v>7</v>
      </c>
      <c r="G504" s="17">
        <v>4601532136012</v>
      </c>
      <c r="H504" s="48" t="s">
        <v>256</v>
      </c>
      <c r="I504" s="18" t="s">
        <v>935</v>
      </c>
      <c r="J504" s="58">
        <v>112</v>
      </c>
      <c r="K504" s="1"/>
      <c r="L504" s="176">
        <f t="shared" si="130"/>
        <v>0</v>
      </c>
      <c r="M504" s="165">
        <f t="shared" si="131"/>
        <v>0</v>
      </c>
      <c r="N504" s="90">
        <v>8.4322999999999995E-2</v>
      </c>
      <c r="O504" s="89">
        <f t="shared" si="132"/>
        <v>0</v>
      </c>
      <c r="P504" s="88">
        <v>4.1574999999999998</v>
      </c>
      <c r="Q504" s="89">
        <f t="shared" si="133"/>
        <v>0</v>
      </c>
    </row>
    <row r="505" spans="1:17" ht="60" customHeight="1">
      <c r="A505" s="8"/>
      <c r="B505" s="61">
        <v>4315500</v>
      </c>
      <c r="C505" s="18">
        <v>11128</v>
      </c>
      <c r="D505" s="41" t="s">
        <v>740</v>
      </c>
      <c r="E505" s="92">
        <v>80.14800000000001</v>
      </c>
      <c r="F505" s="71">
        <v>11</v>
      </c>
      <c r="G505" s="17">
        <v>4601532001556</v>
      </c>
      <c r="H505" s="48" t="s">
        <v>257</v>
      </c>
      <c r="I505" s="18" t="s">
        <v>803</v>
      </c>
      <c r="J505" s="9">
        <v>462</v>
      </c>
      <c r="K505" s="1"/>
      <c r="L505" s="176">
        <f t="shared" si="130"/>
        <v>0</v>
      </c>
      <c r="M505" s="165">
        <f t="shared" si="131"/>
        <v>0</v>
      </c>
      <c r="N505" s="90">
        <v>2.5047E-2</v>
      </c>
      <c r="O505" s="89">
        <f t="shared" si="132"/>
        <v>0</v>
      </c>
      <c r="P505" s="88">
        <v>1.2550000000000001</v>
      </c>
      <c r="Q505" s="89">
        <f t="shared" si="133"/>
        <v>0</v>
      </c>
    </row>
    <row r="506" spans="1:17" ht="22.15" customHeight="1">
      <c r="A506" s="28"/>
      <c r="B506" s="119"/>
      <c r="C506" s="119"/>
      <c r="D506" s="134" t="s">
        <v>16</v>
      </c>
      <c r="E506" s="123">
        <v>0</v>
      </c>
      <c r="F506" s="120"/>
      <c r="G506" s="120"/>
      <c r="H506" s="124"/>
      <c r="I506" s="124"/>
      <c r="J506" s="79"/>
      <c r="K506" s="120"/>
      <c r="L506" s="184"/>
      <c r="M506" s="123"/>
      <c r="N506" s="120"/>
      <c r="O506" s="120"/>
      <c r="P506" s="120"/>
      <c r="Q506" s="120"/>
    </row>
    <row r="507" spans="1:17" ht="60" customHeight="1">
      <c r="A507" s="8"/>
      <c r="B507" s="61">
        <v>4328100</v>
      </c>
      <c r="C507" s="18">
        <v>10734</v>
      </c>
      <c r="D507" s="41" t="s">
        <v>648</v>
      </c>
      <c r="E507" s="92">
        <v>148.29599999999999</v>
      </c>
      <c r="F507" s="71">
        <v>12</v>
      </c>
      <c r="G507" s="17">
        <v>4601532002812</v>
      </c>
      <c r="H507" s="48" t="s">
        <v>810</v>
      </c>
      <c r="I507" s="18" t="s">
        <v>483</v>
      </c>
      <c r="J507" s="9">
        <v>144</v>
      </c>
      <c r="K507" s="1"/>
      <c r="L507" s="176">
        <f t="shared" ref="L507:L515" si="134">K507*F507</f>
        <v>0</v>
      </c>
      <c r="M507" s="165">
        <f t="shared" ref="M507:M515" si="135">E507*F507*K507</f>
        <v>0</v>
      </c>
      <c r="N507" s="90">
        <v>9.7919999999999993E-2</v>
      </c>
      <c r="O507" s="89">
        <f t="shared" ref="O507:O515" si="136">N507*K507</f>
        <v>0</v>
      </c>
      <c r="P507" s="88">
        <v>4.7759999999999998</v>
      </c>
      <c r="Q507" s="89">
        <f t="shared" ref="Q507:Q515" si="137">P507*K507</f>
        <v>0</v>
      </c>
    </row>
    <row r="508" spans="1:17" ht="60" customHeight="1">
      <c r="A508" s="8"/>
      <c r="B508" s="61">
        <v>4360600</v>
      </c>
      <c r="C508" s="18">
        <v>10796</v>
      </c>
      <c r="D508" s="41" t="s">
        <v>649</v>
      </c>
      <c r="E508" s="92">
        <v>53.243999999999993</v>
      </c>
      <c r="F508" s="71">
        <v>30</v>
      </c>
      <c r="G508" s="17">
        <v>4601532006063</v>
      </c>
      <c r="H508" s="48" t="s">
        <v>397</v>
      </c>
      <c r="I508" s="18" t="s">
        <v>40</v>
      </c>
      <c r="J508" s="9">
        <v>1080</v>
      </c>
      <c r="K508" s="1"/>
      <c r="L508" s="176">
        <f t="shared" si="134"/>
        <v>0</v>
      </c>
      <c r="M508" s="165">
        <f t="shared" si="135"/>
        <v>0</v>
      </c>
      <c r="N508" s="90">
        <v>4.1066999999999999E-2</v>
      </c>
      <c r="O508" s="89">
        <f t="shared" si="136"/>
        <v>0</v>
      </c>
      <c r="P508" s="88">
        <v>4.9399999999999995</v>
      </c>
      <c r="Q508" s="89">
        <f t="shared" si="137"/>
        <v>0</v>
      </c>
    </row>
    <row r="509" spans="1:17" ht="60" customHeight="1">
      <c r="A509" s="8"/>
      <c r="B509" s="61">
        <v>4322500</v>
      </c>
      <c r="C509" s="18">
        <v>10676</v>
      </c>
      <c r="D509" s="41" t="s">
        <v>649</v>
      </c>
      <c r="E509" s="92">
        <v>110.664</v>
      </c>
      <c r="F509" s="71">
        <v>25</v>
      </c>
      <c r="G509" s="17">
        <v>4601532106763</v>
      </c>
      <c r="H509" s="48" t="s">
        <v>258</v>
      </c>
      <c r="I509" s="18" t="s">
        <v>59</v>
      </c>
      <c r="J509" s="9">
        <v>500</v>
      </c>
      <c r="K509" s="1"/>
      <c r="L509" s="176">
        <f t="shared" si="134"/>
        <v>0</v>
      </c>
      <c r="M509" s="165">
        <f t="shared" si="135"/>
        <v>0</v>
      </c>
      <c r="N509" s="90">
        <v>7.7376E-2</v>
      </c>
      <c r="O509" s="89">
        <f t="shared" si="136"/>
        <v>0</v>
      </c>
      <c r="P509" s="88">
        <v>8.41</v>
      </c>
      <c r="Q509" s="89">
        <f t="shared" si="137"/>
        <v>0</v>
      </c>
    </row>
    <row r="510" spans="1:17" ht="60" customHeight="1">
      <c r="A510" s="8"/>
      <c r="B510" s="61">
        <v>4316400</v>
      </c>
      <c r="C510" s="18">
        <v>10619</v>
      </c>
      <c r="D510" s="41" t="s">
        <v>650</v>
      </c>
      <c r="E510" s="92">
        <v>69.78</v>
      </c>
      <c r="F510" s="71">
        <v>20</v>
      </c>
      <c r="G510" s="17">
        <v>4601532106190</v>
      </c>
      <c r="H510" s="48" t="s">
        <v>259</v>
      </c>
      <c r="I510" s="18" t="s">
        <v>59</v>
      </c>
      <c r="J510" s="58">
        <v>400</v>
      </c>
      <c r="K510" s="1"/>
      <c r="L510" s="176">
        <f t="shared" si="134"/>
        <v>0</v>
      </c>
      <c r="M510" s="165">
        <f t="shared" si="135"/>
        <v>0</v>
      </c>
      <c r="N510" s="90">
        <v>7.7376E-2</v>
      </c>
      <c r="O510" s="89">
        <f t="shared" si="136"/>
        <v>0</v>
      </c>
      <c r="P510" s="88">
        <v>4.21</v>
      </c>
      <c r="Q510" s="89">
        <f t="shared" si="137"/>
        <v>0</v>
      </c>
    </row>
    <row r="511" spans="1:17" ht="60" customHeight="1">
      <c r="A511" s="8"/>
      <c r="B511" s="61">
        <v>4336400</v>
      </c>
      <c r="C511" s="18">
        <v>11179</v>
      </c>
      <c r="D511" s="41" t="s">
        <v>649</v>
      </c>
      <c r="E511" s="92">
        <v>62.843999999999994</v>
      </c>
      <c r="F511" s="71">
        <v>12</v>
      </c>
      <c r="G511" s="17">
        <v>4601532003642</v>
      </c>
      <c r="H511" s="48" t="s">
        <v>260</v>
      </c>
      <c r="I511" s="18" t="s">
        <v>64</v>
      </c>
      <c r="J511" s="9">
        <v>2160</v>
      </c>
      <c r="K511" s="1"/>
      <c r="L511" s="176">
        <f t="shared" si="134"/>
        <v>0</v>
      </c>
      <c r="M511" s="165">
        <f t="shared" si="135"/>
        <v>0</v>
      </c>
      <c r="N511" s="90">
        <v>7.4865000000000001E-3</v>
      </c>
      <c r="O511" s="89">
        <f t="shared" si="136"/>
        <v>0</v>
      </c>
      <c r="P511" s="88">
        <v>1.3320000000000001</v>
      </c>
      <c r="Q511" s="89">
        <f t="shared" si="137"/>
        <v>0</v>
      </c>
    </row>
    <row r="512" spans="1:17" ht="60" customHeight="1">
      <c r="A512" s="8"/>
      <c r="B512" s="60">
        <v>4336700</v>
      </c>
      <c r="C512" s="18">
        <v>11198</v>
      </c>
      <c r="D512" s="41" t="s">
        <v>49</v>
      </c>
      <c r="E512" s="92">
        <v>69.287999999999997</v>
      </c>
      <c r="F512" s="71">
        <v>12</v>
      </c>
      <c r="G512" s="17">
        <v>4601532003673</v>
      </c>
      <c r="H512" s="48" t="s">
        <v>851</v>
      </c>
      <c r="I512" s="18" t="s">
        <v>803</v>
      </c>
      <c r="J512" s="71">
        <v>504</v>
      </c>
      <c r="K512" s="1"/>
      <c r="L512" s="176">
        <f t="shared" si="134"/>
        <v>0</v>
      </c>
      <c r="M512" s="165">
        <f t="shared" si="135"/>
        <v>0</v>
      </c>
      <c r="N512" s="90">
        <v>2.5047E-2</v>
      </c>
      <c r="O512" s="89">
        <f t="shared" si="136"/>
        <v>0</v>
      </c>
      <c r="P512" s="88">
        <v>1.9400000000000002</v>
      </c>
      <c r="Q512" s="89">
        <f t="shared" si="137"/>
        <v>0</v>
      </c>
    </row>
    <row r="513" spans="1:17" ht="60" customHeight="1">
      <c r="A513" s="8"/>
      <c r="B513" s="61">
        <v>4336500</v>
      </c>
      <c r="C513" s="18">
        <v>11180</v>
      </c>
      <c r="D513" s="41" t="s">
        <v>711</v>
      </c>
      <c r="E513" s="92">
        <v>88.475999999999999</v>
      </c>
      <c r="F513" s="71">
        <v>40</v>
      </c>
      <c r="G513" s="17">
        <v>4601532003659</v>
      </c>
      <c r="H513" s="48" t="s">
        <v>261</v>
      </c>
      <c r="I513" s="18" t="s">
        <v>934</v>
      </c>
      <c r="J513" s="9">
        <v>640</v>
      </c>
      <c r="K513" s="1"/>
      <c r="L513" s="176">
        <f t="shared" si="134"/>
        <v>0</v>
      </c>
      <c r="M513" s="165">
        <f t="shared" si="135"/>
        <v>0</v>
      </c>
      <c r="N513" s="90">
        <v>7.0356000000000002E-2</v>
      </c>
      <c r="O513" s="89">
        <f t="shared" si="136"/>
        <v>0</v>
      </c>
      <c r="P513" s="88">
        <v>6.68</v>
      </c>
      <c r="Q513" s="89">
        <f t="shared" si="137"/>
        <v>0</v>
      </c>
    </row>
    <row r="514" spans="1:17" ht="60" customHeight="1">
      <c r="A514" s="8"/>
      <c r="B514" s="60">
        <v>4336600</v>
      </c>
      <c r="C514" s="18">
        <v>11192</v>
      </c>
      <c r="D514" s="41" t="s">
        <v>38</v>
      </c>
      <c r="E514" s="92">
        <v>148.58399999999997</v>
      </c>
      <c r="F514" s="71">
        <v>9</v>
      </c>
      <c r="G514" s="17">
        <v>4601532003666</v>
      </c>
      <c r="H514" s="48" t="s">
        <v>262</v>
      </c>
      <c r="I514" s="18" t="s">
        <v>61</v>
      </c>
      <c r="J514" s="9">
        <v>216</v>
      </c>
      <c r="K514" s="1"/>
      <c r="L514" s="176">
        <f t="shared" si="134"/>
        <v>0</v>
      </c>
      <c r="M514" s="165">
        <f t="shared" si="135"/>
        <v>0</v>
      </c>
      <c r="N514" s="90">
        <v>4.8944000000000001E-2</v>
      </c>
      <c r="O514" s="89">
        <f t="shared" si="136"/>
        <v>0</v>
      </c>
      <c r="P514" s="88">
        <v>3.1879999999999997</v>
      </c>
      <c r="Q514" s="89">
        <f t="shared" si="137"/>
        <v>0</v>
      </c>
    </row>
    <row r="515" spans="1:17" ht="60" customHeight="1">
      <c r="A515" s="8"/>
      <c r="B515" s="61">
        <v>4313500</v>
      </c>
      <c r="C515" s="18">
        <v>10799</v>
      </c>
      <c r="D515" s="41" t="s">
        <v>710</v>
      </c>
      <c r="E515" s="92">
        <v>300.91199999999998</v>
      </c>
      <c r="F515" s="71">
        <v>8</v>
      </c>
      <c r="G515" s="17">
        <v>4601532001358</v>
      </c>
      <c r="H515" s="48" t="s">
        <v>263</v>
      </c>
      <c r="I515" s="18" t="s">
        <v>59</v>
      </c>
      <c r="J515" s="58">
        <v>160</v>
      </c>
      <c r="K515" s="1"/>
      <c r="L515" s="176">
        <f t="shared" si="134"/>
        <v>0</v>
      </c>
      <c r="M515" s="165">
        <f t="shared" si="135"/>
        <v>0</v>
      </c>
      <c r="N515" s="90">
        <v>7.7376E-2</v>
      </c>
      <c r="O515" s="89">
        <f t="shared" si="136"/>
        <v>0</v>
      </c>
      <c r="P515" s="88">
        <v>6.7940000000000005</v>
      </c>
      <c r="Q515" s="89">
        <f t="shared" si="137"/>
        <v>0</v>
      </c>
    </row>
    <row r="516" spans="1:17" s="7" customFormat="1" ht="22.15" customHeight="1">
      <c r="A516" s="24"/>
      <c r="B516" s="126"/>
      <c r="C516" s="126"/>
      <c r="D516" s="140" t="s">
        <v>17</v>
      </c>
      <c r="E516" s="127">
        <v>0</v>
      </c>
      <c r="F516" s="126"/>
      <c r="G516" s="126"/>
      <c r="H516" s="126"/>
      <c r="I516" s="126"/>
      <c r="J516" s="80"/>
      <c r="K516" s="31"/>
      <c r="L516" s="186"/>
      <c r="M516" s="171"/>
      <c r="N516" s="31"/>
      <c r="O516" s="31"/>
      <c r="P516" s="31"/>
      <c r="Q516" s="31"/>
    </row>
    <row r="517" spans="1:17" ht="22.15" customHeight="1">
      <c r="A517" s="28"/>
      <c r="B517" s="119"/>
      <c r="C517" s="119"/>
      <c r="D517" s="134" t="s">
        <v>773</v>
      </c>
      <c r="E517" s="123">
        <v>0</v>
      </c>
      <c r="F517" s="120"/>
      <c r="G517" s="120"/>
      <c r="H517" s="124"/>
      <c r="I517" s="124"/>
      <c r="J517" s="79"/>
      <c r="K517" s="120"/>
      <c r="L517" s="184"/>
      <c r="M517" s="123"/>
      <c r="N517" s="120"/>
      <c r="O517" s="120"/>
      <c r="P517" s="120"/>
      <c r="Q517" s="120"/>
    </row>
    <row r="518" spans="1:17" ht="60" customHeight="1">
      <c r="A518" s="8"/>
      <c r="B518" s="61">
        <v>4350000</v>
      </c>
      <c r="C518" s="18">
        <v>11176</v>
      </c>
      <c r="D518" s="41" t="s">
        <v>416</v>
      </c>
      <c r="E518" s="92">
        <v>627.51599999999996</v>
      </c>
      <c r="F518" s="71">
        <v>6</v>
      </c>
      <c r="G518" s="17">
        <v>4601532005004</v>
      </c>
      <c r="H518" s="48" t="s">
        <v>72</v>
      </c>
      <c r="I518" s="18" t="s">
        <v>414</v>
      </c>
      <c r="J518" s="9">
        <v>72</v>
      </c>
      <c r="K518" s="1"/>
      <c r="L518" s="176">
        <f t="shared" ref="L518:L525" si="138">K518*F518</f>
        <v>0</v>
      </c>
      <c r="M518" s="165">
        <f t="shared" ref="M518:M525" si="139">E518*F518*K518</f>
        <v>0</v>
      </c>
      <c r="N518" s="90">
        <v>0.119064</v>
      </c>
      <c r="O518" s="89">
        <f t="shared" ref="O518:O525" si="140">N518*K518</f>
        <v>0</v>
      </c>
      <c r="P518" s="88">
        <v>8.1660000000000004</v>
      </c>
      <c r="Q518" s="89">
        <f t="shared" ref="Q518:Q525" si="141">P518*K518</f>
        <v>0</v>
      </c>
    </row>
    <row r="519" spans="1:17" ht="60" customHeight="1">
      <c r="A519" s="8"/>
      <c r="B519" s="61">
        <v>4351200</v>
      </c>
      <c r="C519" s="18">
        <v>11178</v>
      </c>
      <c r="D519" s="41" t="s">
        <v>417</v>
      </c>
      <c r="E519" s="92">
        <v>108.68399999999998</v>
      </c>
      <c r="F519" s="71">
        <v>22</v>
      </c>
      <c r="G519" s="17">
        <v>4601532005127</v>
      </c>
      <c r="H519" s="48" t="s">
        <v>280</v>
      </c>
      <c r="I519" s="18" t="s">
        <v>61</v>
      </c>
      <c r="J519" s="9">
        <v>528</v>
      </c>
      <c r="K519" s="1"/>
      <c r="L519" s="176">
        <f t="shared" si="138"/>
        <v>0</v>
      </c>
      <c r="M519" s="165">
        <f t="shared" si="139"/>
        <v>0</v>
      </c>
      <c r="N519" s="90">
        <v>4.8944000000000001E-2</v>
      </c>
      <c r="O519" s="89">
        <f t="shared" si="140"/>
        <v>0</v>
      </c>
      <c r="P519" s="88">
        <v>4.9779999999999998</v>
      </c>
      <c r="Q519" s="89">
        <f t="shared" si="141"/>
        <v>0</v>
      </c>
    </row>
    <row r="520" spans="1:17" ht="60" customHeight="1">
      <c r="A520" s="8"/>
      <c r="B520" s="61">
        <v>4350700</v>
      </c>
      <c r="C520" s="18">
        <v>11177</v>
      </c>
      <c r="D520" s="41" t="s">
        <v>418</v>
      </c>
      <c r="E520" s="92">
        <v>85.22399999999999</v>
      </c>
      <c r="F520" s="71">
        <v>16</v>
      </c>
      <c r="G520" s="17">
        <v>4601532005073</v>
      </c>
      <c r="H520" s="48" t="s">
        <v>281</v>
      </c>
      <c r="I520" s="18" t="s">
        <v>803</v>
      </c>
      <c r="J520" s="9">
        <v>672</v>
      </c>
      <c r="K520" s="1"/>
      <c r="L520" s="176">
        <f t="shared" si="138"/>
        <v>0</v>
      </c>
      <c r="M520" s="165">
        <f t="shared" si="139"/>
        <v>0</v>
      </c>
      <c r="N520" s="90">
        <v>2.5047E-2</v>
      </c>
      <c r="O520" s="89">
        <f t="shared" si="140"/>
        <v>0</v>
      </c>
      <c r="P520" s="88">
        <v>2.6559999999999997</v>
      </c>
      <c r="Q520" s="89">
        <f t="shared" si="141"/>
        <v>0</v>
      </c>
    </row>
    <row r="521" spans="1:17" ht="60" customHeight="1">
      <c r="A521" s="8"/>
      <c r="B521" s="60">
        <v>4350800</v>
      </c>
      <c r="C521" s="18">
        <v>11181</v>
      </c>
      <c r="D521" s="41" t="s">
        <v>419</v>
      </c>
      <c r="E521" s="92">
        <v>255.16799999999998</v>
      </c>
      <c r="F521" s="71">
        <v>8</v>
      </c>
      <c r="G521" s="17">
        <v>4601532005080</v>
      </c>
      <c r="H521" s="48" t="s">
        <v>73</v>
      </c>
      <c r="I521" s="18" t="s">
        <v>932</v>
      </c>
      <c r="J521" s="9">
        <v>96</v>
      </c>
      <c r="K521" s="1"/>
      <c r="L521" s="176">
        <f t="shared" si="138"/>
        <v>0</v>
      </c>
      <c r="M521" s="165">
        <f t="shared" si="139"/>
        <v>0</v>
      </c>
      <c r="N521" s="90">
        <v>5.7985500000000002E-2</v>
      </c>
      <c r="O521" s="89">
        <f t="shared" si="140"/>
        <v>0</v>
      </c>
      <c r="P521" s="88">
        <v>5.61</v>
      </c>
      <c r="Q521" s="89">
        <f t="shared" si="141"/>
        <v>0</v>
      </c>
    </row>
    <row r="522" spans="1:17" ht="60" customHeight="1">
      <c r="A522" s="16"/>
      <c r="B522" s="62">
        <v>4350900</v>
      </c>
      <c r="C522" s="18">
        <v>11182</v>
      </c>
      <c r="D522" s="41" t="s">
        <v>421</v>
      </c>
      <c r="E522" s="92">
        <v>343.08</v>
      </c>
      <c r="F522" s="18">
        <v>4</v>
      </c>
      <c r="G522" s="17">
        <v>4601532005097</v>
      </c>
      <c r="H522" s="48" t="s">
        <v>74</v>
      </c>
      <c r="I522" s="18" t="s">
        <v>932</v>
      </c>
      <c r="J522" s="17">
        <v>48</v>
      </c>
      <c r="K522" s="19"/>
      <c r="L522" s="176">
        <f t="shared" si="138"/>
        <v>0</v>
      </c>
      <c r="M522" s="165">
        <f t="shared" si="139"/>
        <v>0</v>
      </c>
      <c r="N522" s="90">
        <v>5.7985500000000002E-2</v>
      </c>
      <c r="O522" s="89">
        <f t="shared" si="140"/>
        <v>0</v>
      </c>
      <c r="P522" s="88">
        <v>3.85</v>
      </c>
      <c r="Q522" s="89">
        <f t="shared" si="141"/>
        <v>0</v>
      </c>
    </row>
    <row r="523" spans="1:17" ht="60" customHeight="1">
      <c r="A523" s="8"/>
      <c r="B523" s="60">
        <v>4350801</v>
      </c>
      <c r="C523" s="18">
        <v>11218</v>
      </c>
      <c r="D523" s="41" t="s">
        <v>420</v>
      </c>
      <c r="E523" s="92">
        <v>364.56</v>
      </c>
      <c r="F523" s="71">
        <v>5</v>
      </c>
      <c r="G523" s="17">
        <v>4601532508017</v>
      </c>
      <c r="H523" s="48" t="s">
        <v>73</v>
      </c>
      <c r="I523" s="18" t="s">
        <v>932</v>
      </c>
      <c r="J523" s="71">
        <v>60</v>
      </c>
      <c r="K523" s="1"/>
      <c r="L523" s="176">
        <f t="shared" si="138"/>
        <v>0</v>
      </c>
      <c r="M523" s="165">
        <f t="shared" si="139"/>
        <v>0</v>
      </c>
      <c r="N523" s="90">
        <v>5.7985500000000002E-2</v>
      </c>
      <c r="O523" s="89">
        <f t="shared" si="140"/>
        <v>0</v>
      </c>
      <c r="P523" s="88">
        <v>5.18</v>
      </c>
      <c r="Q523" s="89">
        <f t="shared" si="141"/>
        <v>0</v>
      </c>
    </row>
    <row r="524" spans="1:17" ht="60" customHeight="1">
      <c r="A524" s="8"/>
      <c r="B524" s="60">
        <v>4350901</v>
      </c>
      <c r="C524" s="18">
        <v>11219</v>
      </c>
      <c r="D524" s="41" t="s">
        <v>422</v>
      </c>
      <c r="E524" s="92">
        <v>488.74799999999999</v>
      </c>
      <c r="F524" s="71">
        <v>3</v>
      </c>
      <c r="G524" s="9">
        <v>4601532509014</v>
      </c>
      <c r="H524" s="48" t="s">
        <v>74</v>
      </c>
      <c r="I524" s="18" t="s">
        <v>932</v>
      </c>
      <c r="J524" s="71">
        <f>3*12</f>
        <v>36</v>
      </c>
      <c r="K524" s="1"/>
      <c r="L524" s="176">
        <f t="shared" si="138"/>
        <v>0</v>
      </c>
      <c r="M524" s="165">
        <f t="shared" si="139"/>
        <v>0</v>
      </c>
      <c r="N524" s="90">
        <v>5.7985500000000002E-2</v>
      </c>
      <c r="O524" s="89">
        <f t="shared" si="140"/>
        <v>0</v>
      </c>
      <c r="P524" s="88">
        <v>4.2370000000000001</v>
      </c>
      <c r="Q524" s="89">
        <f t="shared" si="141"/>
        <v>0</v>
      </c>
    </row>
    <row r="525" spans="1:17" ht="60" customHeight="1">
      <c r="A525" s="8"/>
      <c r="B525" s="61">
        <v>4350300</v>
      </c>
      <c r="C525" s="18">
        <v>10916</v>
      </c>
      <c r="D525" s="41" t="s">
        <v>634</v>
      </c>
      <c r="E525" s="92">
        <v>125.604</v>
      </c>
      <c r="F525" s="71">
        <v>20</v>
      </c>
      <c r="G525" s="17">
        <v>4601532005035</v>
      </c>
      <c r="H525" s="48" t="s">
        <v>286</v>
      </c>
      <c r="I525" s="18" t="s">
        <v>59</v>
      </c>
      <c r="J525" s="58">
        <v>400</v>
      </c>
      <c r="K525" s="1"/>
      <c r="L525" s="176">
        <f t="shared" si="138"/>
        <v>0</v>
      </c>
      <c r="M525" s="165">
        <f t="shared" si="139"/>
        <v>0</v>
      </c>
      <c r="N525" s="90">
        <v>7.7376E-2</v>
      </c>
      <c r="O525" s="89">
        <f t="shared" si="140"/>
        <v>0</v>
      </c>
      <c r="P525" s="88">
        <v>7.19</v>
      </c>
      <c r="Q525" s="89">
        <f t="shared" si="141"/>
        <v>0</v>
      </c>
    </row>
    <row r="526" spans="1:17" ht="22.15" customHeight="1">
      <c r="A526" s="28"/>
      <c r="B526" s="119"/>
      <c r="C526" s="119"/>
      <c r="D526" s="134" t="s">
        <v>19</v>
      </c>
      <c r="E526" s="123">
        <v>0</v>
      </c>
      <c r="F526" s="120"/>
      <c r="G526" s="120"/>
      <c r="H526" s="124"/>
      <c r="I526" s="124"/>
      <c r="J526" s="79"/>
      <c r="K526" s="120"/>
      <c r="L526" s="184"/>
      <c r="M526" s="123"/>
      <c r="N526" s="120"/>
      <c r="O526" s="120"/>
      <c r="P526" s="120"/>
      <c r="Q526" s="120"/>
    </row>
    <row r="527" spans="1:17" ht="60" customHeight="1">
      <c r="A527" s="8"/>
      <c r="B527" s="56">
        <v>4350804</v>
      </c>
      <c r="C527" s="57">
        <v>11181</v>
      </c>
      <c r="D527" s="46" t="s">
        <v>1002</v>
      </c>
      <c r="E527" s="88">
        <v>209.988</v>
      </c>
      <c r="F527" s="45">
        <v>8</v>
      </c>
      <c r="G527" s="47">
        <v>4601532508048</v>
      </c>
      <c r="H527" s="49" t="s">
        <v>73</v>
      </c>
      <c r="I527" s="45" t="s">
        <v>1003</v>
      </c>
      <c r="J527" s="17">
        <v>96</v>
      </c>
      <c r="K527" s="1"/>
      <c r="L527" s="176">
        <f>K527*F527</f>
        <v>0</v>
      </c>
      <c r="M527" s="165">
        <f>E527*F527*K527</f>
        <v>0</v>
      </c>
      <c r="N527" s="90">
        <v>5.7985500000000002E-2</v>
      </c>
      <c r="O527" s="89">
        <f>N527*K527</f>
        <v>0</v>
      </c>
      <c r="P527" s="88">
        <v>5.61</v>
      </c>
      <c r="Q527" s="89">
        <f>P527*K527</f>
        <v>0</v>
      </c>
    </row>
    <row r="528" spans="1:17" ht="60" customHeight="1">
      <c r="A528" s="8"/>
      <c r="B528" s="56">
        <v>4350904</v>
      </c>
      <c r="C528" s="57">
        <v>11182</v>
      </c>
      <c r="D528" s="46" t="s">
        <v>1004</v>
      </c>
      <c r="E528" s="88">
        <v>281.988</v>
      </c>
      <c r="F528" s="45">
        <v>4</v>
      </c>
      <c r="G528" s="47">
        <v>4601532509045</v>
      </c>
      <c r="H528" s="49" t="s">
        <v>74</v>
      </c>
      <c r="I528" s="45" t="s">
        <v>1003</v>
      </c>
      <c r="J528" s="17">
        <v>48</v>
      </c>
      <c r="K528" s="1"/>
      <c r="L528" s="176">
        <f>K528*F528</f>
        <v>0</v>
      </c>
      <c r="M528" s="165">
        <f>E528*F528*K528</f>
        <v>0</v>
      </c>
      <c r="N528" s="90">
        <v>5.7985500000000002E-2</v>
      </c>
      <c r="O528" s="89">
        <f>N528*K528</f>
        <v>0</v>
      </c>
      <c r="P528" s="88">
        <v>3.85</v>
      </c>
      <c r="Q528" s="89">
        <f>P528*K528</f>
        <v>0</v>
      </c>
    </row>
    <row r="529" spans="1:17" ht="60" customHeight="1">
      <c r="A529" s="8"/>
      <c r="B529" s="56">
        <v>4330104</v>
      </c>
      <c r="C529" s="57">
        <v>10893</v>
      </c>
      <c r="D529" s="46" t="s">
        <v>1022</v>
      </c>
      <c r="E529" s="88">
        <v>437.94</v>
      </c>
      <c r="F529" s="45">
        <v>4</v>
      </c>
      <c r="G529" s="47">
        <v>4601532301045</v>
      </c>
      <c r="H529" s="49" t="s">
        <v>1023</v>
      </c>
      <c r="I529" s="45" t="s">
        <v>414</v>
      </c>
      <c r="J529" s="17">
        <v>48</v>
      </c>
      <c r="K529" s="1"/>
      <c r="L529" s="176">
        <f>K529*F529</f>
        <v>0</v>
      </c>
      <c r="M529" s="165">
        <f>E529*F529*K529</f>
        <v>0</v>
      </c>
      <c r="N529" s="90">
        <v>0.119064</v>
      </c>
      <c r="O529" s="89">
        <f>N529*K529</f>
        <v>0</v>
      </c>
      <c r="P529" s="88">
        <v>6.5960000000000001</v>
      </c>
      <c r="Q529" s="89">
        <f>P529*K529</f>
        <v>0</v>
      </c>
    </row>
    <row r="530" spans="1:17" ht="60" customHeight="1">
      <c r="A530" s="8"/>
      <c r="B530" s="60">
        <v>4351001</v>
      </c>
      <c r="C530" s="18">
        <v>11202</v>
      </c>
      <c r="D530" s="41" t="s">
        <v>833</v>
      </c>
      <c r="E530" s="92">
        <v>79.319999999999993</v>
      </c>
      <c r="F530" s="18">
        <v>20</v>
      </c>
      <c r="G530" s="17">
        <v>4601532510010</v>
      </c>
      <c r="H530" s="48" t="s">
        <v>778</v>
      </c>
      <c r="I530" s="18" t="s">
        <v>803</v>
      </c>
      <c r="J530" s="18">
        <v>840</v>
      </c>
      <c r="K530" s="1"/>
      <c r="L530" s="176">
        <f t="shared" ref="L530:L575" si="142">K530*F530</f>
        <v>0</v>
      </c>
      <c r="M530" s="165">
        <f t="shared" ref="M530:M575" si="143">E530*F530*K530</f>
        <v>0</v>
      </c>
      <c r="N530" s="90">
        <v>2.5047E-2</v>
      </c>
      <c r="O530" s="89">
        <f t="shared" ref="O530:O575" si="144">N530*K530</f>
        <v>0</v>
      </c>
      <c r="P530" s="88">
        <v>2.6199999999999997</v>
      </c>
      <c r="Q530" s="89">
        <f t="shared" ref="Q530:Q575" si="145">P530*K530</f>
        <v>0</v>
      </c>
    </row>
    <row r="531" spans="1:17" ht="60" customHeight="1">
      <c r="A531" s="8"/>
      <c r="B531" s="62">
        <v>4330902</v>
      </c>
      <c r="C531" s="18">
        <v>11211</v>
      </c>
      <c r="D531" s="41" t="s">
        <v>834</v>
      </c>
      <c r="E531" s="92">
        <v>74.34</v>
      </c>
      <c r="F531" s="18">
        <v>12</v>
      </c>
      <c r="G531" s="17">
        <v>4601532309027</v>
      </c>
      <c r="H531" s="48" t="s">
        <v>395</v>
      </c>
      <c r="I531" s="18" t="s">
        <v>39</v>
      </c>
      <c r="J531" s="18">
        <v>576</v>
      </c>
      <c r="K531" s="1"/>
      <c r="L531" s="176">
        <f t="shared" si="142"/>
        <v>0</v>
      </c>
      <c r="M531" s="165">
        <f t="shared" si="143"/>
        <v>0</v>
      </c>
      <c r="N531" s="90">
        <v>2.1322750000000001E-2</v>
      </c>
      <c r="O531" s="89">
        <f t="shared" si="144"/>
        <v>0</v>
      </c>
      <c r="P531" s="88">
        <v>1.3540000000000001</v>
      </c>
      <c r="Q531" s="89">
        <f t="shared" si="145"/>
        <v>0</v>
      </c>
    </row>
    <row r="532" spans="1:17" ht="60" customHeight="1">
      <c r="A532" s="8"/>
      <c r="B532" s="56">
        <v>4351006</v>
      </c>
      <c r="C532" s="57">
        <v>11202</v>
      </c>
      <c r="D532" s="46" t="s">
        <v>1119</v>
      </c>
      <c r="E532" s="88">
        <v>72.203999999999994</v>
      </c>
      <c r="F532" s="45">
        <v>20</v>
      </c>
      <c r="G532" s="47">
        <v>4601532510065</v>
      </c>
      <c r="H532" s="49" t="s">
        <v>778</v>
      </c>
      <c r="I532" s="45" t="s">
        <v>60</v>
      </c>
      <c r="J532" s="17">
        <v>840</v>
      </c>
      <c r="K532" s="1"/>
      <c r="L532" s="176">
        <f t="shared" ref="L532:L536" si="146">K532*F532</f>
        <v>0</v>
      </c>
      <c r="M532" s="165">
        <f t="shared" ref="M532:M536" si="147">E532*F532*K532</f>
        <v>0</v>
      </c>
      <c r="N532" s="90">
        <v>2.5047E-2</v>
      </c>
      <c r="O532" s="89">
        <f t="shared" ref="O532:O536" si="148">N532*K532</f>
        <v>0</v>
      </c>
      <c r="P532" s="88">
        <v>2.2999999999999998</v>
      </c>
      <c r="Q532" s="89">
        <f t="shared" ref="Q532:Q536" si="149">P532*K532</f>
        <v>0</v>
      </c>
    </row>
    <row r="533" spans="1:17" ht="60" customHeight="1">
      <c r="A533" s="8"/>
      <c r="B533" s="56">
        <v>4371506</v>
      </c>
      <c r="C533" s="57">
        <v>11294</v>
      </c>
      <c r="D533" s="46" t="s">
        <v>1123</v>
      </c>
      <c r="E533" s="88">
        <v>101.94</v>
      </c>
      <c r="F533" s="45">
        <v>11</v>
      </c>
      <c r="G533" s="47">
        <v>4601532715064</v>
      </c>
      <c r="H533" s="49" t="s">
        <v>1114</v>
      </c>
      <c r="I533" s="45" t="s">
        <v>39</v>
      </c>
      <c r="J533" s="17">
        <v>528</v>
      </c>
      <c r="K533" s="1"/>
      <c r="L533" s="176">
        <f t="shared" ref="L533:L534" si="150">K533*F533</f>
        <v>0</v>
      </c>
      <c r="M533" s="165">
        <f t="shared" ref="M533:M534" si="151">E533*F533*K533</f>
        <v>0</v>
      </c>
      <c r="N533" s="90">
        <v>2.1322750000000001E-2</v>
      </c>
      <c r="O533" s="89">
        <f t="shared" si="148"/>
        <v>0</v>
      </c>
      <c r="P533" s="88">
        <v>1.925</v>
      </c>
      <c r="Q533" s="89">
        <f t="shared" si="149"/>
        <v>0</v>
      </c>
    </row>
    <row r="534" spans="1:17" ht="60" customHeight="1">
      <c r="A534" s="8"/>
      <c r="B534" s="56">
        <v>4351106</v>
      </c>
      <c r="C534" s="57">
        <v>11201</v>
      </c>
      <c r="D534" s="46" t="s">
        <v>1122</v>
      </c>
      <c r="E534" s="88">
        <v>113.35199999999999</v>
      </c>
      <c r="F534" s="45">
        <v>9</v>
      </c>
      <c r="G534" s="47">
        <v>4601532511062</v>
      </c>
      <c r="H534" s="49" t="s">
        <v>780</v>
      </c>
      <c r="I534" s="45" t="s">
        <v>60</v>
      </c>
      <c r="J534" s="17">
        <v>378</v>
      </c>
      <c r="K534" s="1"/>
      <c r="L534" s="176">
        <f t="shared" si="150"/>
        <v>0</v>
      </c>
      <c r="M534" s="165">
        <f t="shared" si="151"/>
        <v>0</v>
      </c>
      <c r="N534" s="90">
        <v>2.5047E-2</v>
      </c>
      <c r="O534" s="89">
        <f t="shared" si="148"/>
        <v>0</v>
      </c>
      <c r="P534" s="88">
        <v>2.1240000000000001</v>
      </c>
      <c r="Q534" s="89">
        <f t="shared" si="149"/>
        <v>0</v>
      </c>
    </row>
    <row r="535" spans="1:17" ht="60" customHeight="1">
      <c r="A535" s="8"/>
      <c r="B535" s="56">
        <v>4371606</v>
      </c>
      <c r="C535" s="57">
        <v>11277</v>
      </c>
      <c r="D535" s="46" t="s">
        <v>1120</v>
      </c>
      <c r="E535" s="88">
        <v>179.93999999999997</v>
      </c>
      <c r="F535" s="45">
        <v>9</v>
      </c>
      <c r="G535" s="47">
        <v>4601532716061</v>
      </c>
      <c r="H535" s="49" t="s">
        <v>1057</v>
      </c>
      <c r="I535" s="45" t="s">
        <v>40</v>
      </c>
      <c r="J535" s="17">
        <v>324</v>
      </c>
      <c r="K535" s="1"/>
      <c r="L535" s="176">
        <f t="shared" si="146"/>
        <v>0</v>
      </c>
      <c r="M535" s="165">
        <f t="shared" si="147"/>
        <v>0</v>
      </c>
      <c r="N535" s="90">
        <v>4.1066999999999999E-2</v>
      </c>
      <c r="O535" s="89">
        <f t="shared" si="148"/>
        <v>0</v>
      </c>
      <c r="P535" s="88">
        <v>3.3479999999999999</v>
      </c>
      <c r="Q535" s="89">
        <f t="shared" si="149"/>
        <v>0</v>
      </c>
    </row>
    <row r="536" spans="1:17" ht="60" customHeight="1">
      <c r="A536" s="8"/>
      <c r="B536" s="56">
        <v>4371706</v>
      </c>
      <c r="C536" s="57">
        <v>11293</v>
      </c>
      <c r="D536" s="46" t="s">
        <v>1121</v>
      </c>
      <c r="E536" s="88">
        <v>239.93999999999997</v>
      </c>
      <c r="F536" s="45">
        <v>5</v>
      </c>
      <c r="G536" s="47">
        <v>4601532717068</v>
      </c>
      <c r="H536" s="49" t="s">
        <v>1112</v>
      </c>
      <c r="I536" s="45" t="s">
        <v>40</v>
      </c>
      <c r="J536" s="17">
        <v>180</v>
      </c>
      <c r="K536" s="1"/>
      <c r="L536" s="176">
        <f t="shared" si="146"/>
        <v>0</v>
      </c>
      <c r="M536" s="165">
        <f t="shared" si="147"/>
        <v>0</v>
      </c>
      <c r="N536" s="90">
        <v>4.1066999999999999E-2</v>
      </c>
      <c r="O536" s="89">
        <f t="shared" si="148"/>
        <v>0</v>
      </c>
      <c r="P536" s="88">
        <v>2.57</v>
      </c>
      <c r="Q536" s="89">
        <f t="shared" si="149"/>
        <v>0</v>
      </c>
    </row>
    <row r="537" spans="1:17" ht="60" customHeight="1">
      <c r="A537" s="8"/>
      <c r="B537" s="57">
        <v>4320903</v>
      </c>
      <c r="C537" s="57">
        <v>11268</v>
      </c>
      <c r="D537" s="46" t="s">
        <v>979</v>
      </c>
      <c r="E537" s="88">
        <v>59.94</v>
      </c>
      <c r="F537" s="45">
        <v>12</v>
      </c>
      <c r="G537" s="47">
        <v>4601532209037</v>
      </c>
      <c r="H537" s="49" t="s">
        <v>924</v>
      </c>
      <c r="I537" s="45" t="s">
        <v>925</v>
      </c>
      <c r="J537" s="17">
        <v>1440</v>
      </c>
      <c r="K537" s="1"/>
      <c r="L537" s="176">
        <f t="shared" si="142"/>
        <v>0</v>
      </c>
      <c r="M537" s="165">
        <f t="shared" si="143"/>
        <v>0</v>
      </c>
      <c r="N537" s="90">
        <v>8.9929999999999993E-3</v>
      </c>
      <c r="O537" s="89">
        <f t="shared" si="144"/>
        <v>0</v>
      </c>
      <c r="P537" s="88">
        <v>1.1199999999999999</v>
      </c>
      <c r="Q537" s="89">
        <f t="shared" si="145"/>
        <v>0</v>
      </c>
    </row>
    <row r="538" spans="1:17" ht="60" customHeight="1">
      <c r="A538" s="8"/>
      <c r="B538" s="62">
        <v>4330903</v>
      </c>
      <c r="C538" s="18">
        <v>11211</v>
      </c>
      <c r="D538" s="41" t="s">
        <v>404</v>
      </c>
      <c r="E538" s="92">
        <v>74.34</v>
      </c>
      <c r="F538" s="18">
        <v>12</v>
      </c>
      <c r="G538" s="17">
        <v>4601532309034</v>
      </c>
      <c r="H538" s="48" t="s">
        <v>395</v>
      </c>
      <c r="I538" s="18" t="s">
        <v>39</v>
      </c>
      <c r="J538" s="18">
        <v>576</v>
      </c>
      <c r="K538" s="1"/>
      <c r="L538" s="176">
        <f t="shared" si="142"/>
        <v>0</v>
      </c>
      <c r="M538" s="165">
        <f t="shared" si="143"/>
        <v>0</v>
      </c>
      <c r="N538" s="90">
        <v>2.1322750000000001E-2</v>
      </c>
      <c r="O538" s="89">
        <f t="shared" si="144"/>
        <v>0</v>
      </c>
      <c r="P538" s="88">
        <v>1.5580000000000001</v>
      </c>
      <c r="Q538" s="89">
        <f t="shared" si="145"/>
        <v>0</v>
      </c>
    </row>
    <row r="539" spans="1:17" ht="60" customHeight="1">
      <c r="A539" s="8"/>
      <c r="B539" s="61">
        <v>4380902</v>
      </c>
      <c r="C539" s="18">
        <v>11094</v>
      </c>
      <c r="D539" s="41" t="s">
        <v>405</v>
      </c>
      <c r="E539" s="92">
        <v>193.83599999999998</v>
      </c>
      <c r="F539" s="18">
        <v>6</v>
      </c>
      <c r="G539" s="17">
        <v>4601532809022</v>
      </c>
      <c r="H539" s="48" t="s">
        <v>93</v>
      </c>
      <c r="I539" s="18" t="s">
        <v>934</v>
      </c>
      <c r="J539" s="59">
        <v>96</v>
      </c>
      <c r="K539" s="1"/>
      <c r="L539" s="176">
        <f t="shared" si="142"/>
        <v>0</v>
      </c>
      <c r="M539" s="165">
        <f t="shared" si="143"/>
        <v>0</v>
      </c>
      <c r="N539" s="90">
        <v>7.0356000000000002E-2</v>
      </c>
      <c r="O539" s="89">
        <f t="shared" si="144"/>
        <v>0</v>
      </c>
      <c r="P539" s="88">
        <v>2.3639999999999999</v>
      </c>
      <c r="Q539" s="89">
        <f t="shared" si="145"/>
        <v>0</v>
      </c>
    </row>
    <row r="540" spans="1:17" ht="60" customHeight="1">
      <c r="A540" s="8"/>
      <c r="B540" s="61">
        <v>4381003</v>
      </c>
      <c r="C540" s="18">
        <v>11127</v>
      </c>
      <c r="D540" s="41" t="s">
        <v>410</v>
      </c>
      <c r="E540" s="92">
        <v>267.57599999999996</v>
      </c>
      <c r="F540" s="18">
        <v>6</v>
      </c>
      <c r="G540" s="17">
        <v>4601532810035</v>
      </c>
      <c r="H540" s="48" t="s">
        <v>88</v>
      </c>
      <c r="I540" s="18" t="s">
        <v>411</v>
      </c>
      <c r="J540" s="59">
        <v>144</v>
      </c>
      <c r="K540" s="1"/>
      <c r="L540" s="176">
        <f t="shared" si="142"/>
        <v>0</v>
      </c>
      <c r="M540" s="165">
        <f t="shared" si="143"/>
        <v>0</v>
      </c>
      <c r="N540" s="90">
        <v>6.1578399999999998E-2</v>
      </c>
      <c r="O540" s="89">
        <f t="shared" si="144"/>
        <v>0</v>
      </c>
      <c r="P540" s="88">
        <v>3.8759999999999999</v>
      </c>
      <c r="Q540" s="89">
        <f t="shared" si="145"/>
        <v>0</v>
      </c>
    </row>
    <row r="541" spans="1:17" ht="60" customHeight="1">
      <c r="A541" s="16"/>
      <c r="B541" s="63">
        <v>4380903</v>
      </c>
      <c r="C541" s="18">
        <v>11094</v>
      </c>
      <c r="D541" s="41" t="s">
        <v>412</v>
      </c>
      <c r="E541" s="92">
        <v>193.83599999999998</v>
      </c>
      <c r="F541" s="18">
        <v>6</v>
      </c>
      <c r="G541" s="17">
        <v>4601532809039</v>
      </c>
      <c r="H541" s="48" t="s">
        <v>93</v>
      </c>
      <c r="I541" s="18" t="s">
        <v>934</v>
      </c>
      <c r="J541" s="59">
        <v>96</v>
      </c>
      <c r="K541" s="19"/>
      <c r="L541" s="176">
        <f t="shared" si="142"/>
        <v>0</v>
      </c>
      <c r="M541" s="165">
        <f t="shared" si="143"/>
        <v>0</v>
      </c>
      <c r="N541" s="90">
        <v>7.0356000000000002E-2</v>
      </c>
      <c r="O541" s="89">
        <f t="shared" si="144"/>
        <v>0</v>
      </c>
      <c r="P541" s="88">
        <v>2.8940000000000001</v>
      </c>
      <c r="Q541" s="89">
        <f t="shared" si="145"/>
        <v>0</v>
      </c>
    </row>
    <row r="542" spans="1:17" ht="60" customHeight="1">
      <c r="A542" s="16"/>
      <c r="B542" s="57">
        <v>4377102</v>
      </c>
      <c r="C542" s="57">
        <v>11243</v>
      </c>
      <c r="D542" s="46" t="s">
        <v>914</v>
      </c>
      <c r="E542" s="88">
        <v>35.951999999999998</v>
      </c>
      <c r="F542" s="45">
        <v>24</v>
      </c>
      <c r="G542" s="47">
        <v>4601532771022</v>
      </c>
      <c r="H542" s="49" t="s">
        <v>915</v>
      </c>
      <c r="I542" s="45" t="s">
        <v>39</v>
      </c>
      <c r="J542" s="17">
        <v>1152</v>
      </c>
      <c r="K542" s="19"/>
      <c r="L542" s="176">
        <f t="shared" si="142"/>
        <v>0</v>
      </c>
      <c r="M542" s="165">
        <f t="shared" si="143"/>
        <v>0</v>
      </c>
      <c r="N542" s="90">
        <v>2.1322750000000001E-2</v>
      </c>
      <c r="O542" s="89">
        <f t="shared" si="144"/>
        <v>0</v>
      </c>
      <c r="P542" s="88">
        <v>1.246</v>
      </c>
      <c r="Q542" s="89">
        <f t="shared" si="145"/>
        <v>0</v>
      </c>
    </row>
    <row r="543" spans="1:17" ht="60" customHeight="1">
      <c r="A543" s="16"/>
      <c r="B543" s="57">
        <v>4377202</v>
      </c>
      <c r="C543" s="57">
        <v>11244</v>
      </c>
      <c r="D543" s="46" t="s">
        <v>916</v>
      </c>
      <c r="E543" s="88">
        <v>64.739999999999995</v>
      </c>
      <c r="F543" s="45">
        <v>12</v>
      </c>
      <c r="G543" s="47">
        <v>4601532772029</v>
      </c>
      <c r="H543" s="49" t="s">
        <v>917</v>
      </c>
      <c r="I543" s="45" t="s">
        <v>39</v>
      </c>
      <c r="J543" s="17">
        <v>576</v>
      </c>
      <c r="K543" s="19"/>
      <c r="L543" s="176">
        <f t="shared" si="142"/>
        <v>0</v>
      </c>
      <c r="M543" s="165">
        <f t="shared" si="143"/>
        <v>0</v>
      </c>
      <c r="N543" s="90">
        <v>2.1322750000000001E-2</v>
      </c>
      <c r="O543" s="89">
        <f t="shared" si="144"/>
        <v>0</v>
      </c>
      <c r="P543" s="88">
        <v>1.27</v>
      </c>
      <c r="Q543" s="89">
        <f t="shared" si="145"/>
        <v>0</v>
      </c>
    </row>
    <row r="544" spans="1:17" ht="60" customHeight="1">
      <c r="A544" s="16"/>
      <c r="B544" s="57">
        <v>4377302</v>
      </c>
      <c r="C544" s="57">
        <v>11245</v>
      </c>
      <c r="D544" s="46" t="s">
        <v>918</v>
      </c>
      <c r="E544" s="88">
        <v>95.94</v>
      </c>
      <c r="F544" s="45">
        <v>12</v>
      </c>
      <c r="G544" s="47">
        <v>4601532773026</v>
      </c>
      <c r="H544" s="49" t="s">
        <v>919</v>
      </c>
      <c r="I544" s="45" t="s">
        <v>40</v>
      </c>
      <c r="J544" s="17">
        <v>432</v>
      </c>
      <c r="K544" s="19"/>
      <c r="L544" s="176">
        <f t="shared" si="142"/>
        <v>0</v>
      </c>
      <c r="M544" s="165">
        <f t="shared" si="143"/>
        <v>0</v>
      </c>
      <c r="N544" s="90">
        <v>4.1066999999999999E-2</v>
      </c>
      <c r="O544" s="89">
        <f t="shared" si="144"/>
        <v>0</v>
      </c>
      <c r="P544" s="88">
        <v>1.9220000000000002</v>
      </c>
      <c r="Q544" s="89">
        <f t="shared" si="145"/>
        <v>0</v>
      </c>
    </row>
    <row r="545" spans="1:17" ht="60" customHeight="1">
      <c r="A545" s="16"/>
      <c r="B545" s="63">
        <v>4381002</v>
      </c>
      <c r="C545" s="18">
        <v>11127</v>
      </c>
      <c r="D545" s="41" t="s">
        <v>423</v>
      </c>
      <c r="E545" s="92">
        <v>267.57599999999996</v>
      </c>
      <c r="F545" s="18">
        <v>6</v>
      </c>
      <c r="G545" s="17">
        <v>4601532810028</v>
      </c>
      <c r="H545" s="48" t="s">
        <v>88</v>
      </c>
      <c r="I545" s="18" t="s">
        <v>411</v>
      </c>
      <c r="J545" s="59">
        <v>144</v>
      </c>
      <c r="K545" s="19"/>
      <c r="L545" s="176">
        <f t="shared" si="142"/>
        <v>0</v>
      </c>
      <c r="M545" s="165">
        <f t="shared" si="143"/>
        <v>0</v>
      </c>
      <c r="N545" s="90">
        <v>6.1578399999999998E-2</v>
      </c>
      <c r="O545" s="89">
        <f t="shared" si="144"/>
        <v>0</v>
      </c>
      <c r="P545" s="88">
        <v>3.8759999999999999</v>
      </c>
      <c r="Q545" s="89">
        <f t="shared" si="145"/>
        <v>0</v>
      </c>
    </row>
    <row r="546" spans="1:17" ht="60" customHeight="1">
      <c r="A546" s="16"/>
      <c r="B546" s="63">
        <v>4381004</v>
      </c>
      <c r="C546" s="18">
        <v>11127</v>
      </c>
      <c r="D546" s="41" t="s">
        <v>424</v>
      </c>
      <c r="E546" s="92">
        <v>267.57599999999996</v>
      </c>
      <c r="F546" s="18">
        <v>6</v>
      </c>
      <c r="G546" s="17">
        <v>4601532810042</v>
      </c>
      <c r="H546" s="48" t="s">
        <v>88</v>
      </c>
      <c r="I546" s="18" t="s">
        <v>411</v>
      </c>
      <c r="J546" s="59">
        <v>144</v>
      </c>
      <c r="K546" s="19"/>
      <c r="L546" s="176">
        <f t="shared" si="142"/>
        <v>0</v>
      </c>
      <c r="M546" s="165">
        <f t="shared" si="143"/>
        <v>0</v>
      </c>
      <c r="N546" s="90">
        <v>6.1578399999999998E-2</v>
      </c>
      <c r="O546" s="89">
        <f t="shared" si="144"/>
        <v>0</v>
      </c>
      <c r="P546" s="88">
        <v>3.8759999999999999</v>
      </c>
      <c r="Q546" s="89">
        <f t="shared" si="145"/>
        <v>0</v>
      </c>
    </row>
    <row r="547" spans="1:17" ht="60" customHeight="1">
      <c r="A547" s="8"/>
      <c r="B547" s="60">
        <v>4349200</v>
      </c>
      <c r="C547" s="18">
        <v>11203</v>
      </c>
      <c r="D547" s="41" t="s">
        <v>48</v>
      </c>
      <c r="E547" s="92">
        <v>65.831999999999994</v>
      </c>
      <c r="F547" s="71">
        <v>18</v>
      </c>
      <c r="G547" s="9">
        <v>4601532004922</v>
      </c>
      <c r="H547" s="48" t="s">
        <v>75</v>
      </c>
      <c r="I547" s="18" t="s">
        <v>803</v>
      </c>
      <c r="J547" s="71">
        <v>756</v>
      </c>
      <c r="K547" s="1"/>
      <c r="L547" s="176">
        <f t="shared" si="142"/>
        <v>0</v>
      </c>
      <c r="M547" s="165">
        <f t="shared" si="143"/>
        <v>0</v>
      </c>
      <c r="N547" s="90">
        <v>2.5047E-2</v>
      </c>
      <c r="O547" s="89">
        <f t="shared" si="144"/>
        <v>0</v>
      </c>
      <c r="P547" s="88">
        <v>1.8140000000000001</v>
      </c>
      <c r="Q547" s="89">
        <f t="shared" si="145"/>
        <v>0</v>
      </c>
    </row>
    <row r="548" spans="1:17" ht="60" customHeight="1">
      <c r="A548" s="8"/>
      <c r="B548" s="60">
        <v>4359301</v>
      </c>
      <c r="C548" s="18">
        <v>11230</v>
      </c>
      <c r="D548" s="41" t="s">
        <v>862</v>
      </c>
      <c r="E548" s="92">
        <v>188.352</v>
      </c>
      <c r="F548" s="71">
        <v>12</v>
      </c>
      <c r="G548" s="9">
        <v>4601532593013</v>
      </c>
      <c r="H548" s="48" t="s">
        <v>812</v>
      </c>
      <c r="I548" s="18" t="s">
        <v>426</v>
      </c>
      <c r="J548" s="71">
        <v>96</v>
      </c>
      <c r="K548" s="1"/>
      <c r="L548" s="176">
        <f t="shared" si="142"/>
        <v>0</v>
      </c>
      <c r="M548" s="165">
        <f t="shared" si="143"/>
        <v>0</v>
      </c>
      <c r="N548" s="90">
        <v>0.10528</v>
      </c>
      <c r="O548" s="89">
        <f t="shared" si="144"/>
        <v>0</v>
      </c>
      <c r="P548" s="88">
        <v>5.298</v>
      </c>
      <c r="Q548" s="89">
        <f t="shared" si="145"/>
        <v>0</v>
      </c>
    </row>
    <row r="549" spans="1:17" ht="60" customHeight="1">
      <c r="A549" s="16"/>
      <c r="B549" s="63">
        <v>4382000</v>
      </c>
      <c r="C549" s="18">
        <v>11095</v>
      </c>
      <c r="D549" s="41" t="s">
        <v>572</v>
      </c>
      <c r="E549" s="92">
        <v>162.28800000000001</v>
      </c>
      <c r="F549" s="71">
        <v>18</v>
      </c>
      <c r="G549" s="17">
        <v>4601532008203</v>
      </c>
      <c r="H549" s="48" t="s">
        <v>284</v>
      </c>
      <c r="I549" s="18" t="s">
        <v>66</v>
      </c>
      <c r="J549" s="58">
        <v>252</v>
      </c>
      <c r="K549" s="1"/>
      <c r="L549" s="176">
        <f t="shared" si="142"/>
        <v>0</v>
      </c>
      <c r="M549" s="165">
        <f t="shared" si="143"/>
        <v>0</v>
      </c>
      <c r="N549" s="90">
        <v>7.8960000000000002E-2</v>
      </c>
      <c r="O549" s="89">
        <f t="shared" si="144"/>
        <v>0</v>
      </c>
      <c r="P549" s="88">
        <v>6.07</v>
      </c>
      <c r="Q549" s="89">
        <f t="shared" si="145"/>
        <v>0</v>
      </c>
    </row>
    <row r="550" spans="1:17" ht="60" customHeight="1">
      <c r="A550" s="16"/>
      <c r="B550" s="63">
        <v>4382100</v>
      </c>
      <c r="C550" s="18">
        <v>11087</v>
      </c>
      <c r="D550" s="41" t="s">
        <v>573</v>
      </c>
      <c r="E550" s="92">
        <v>190.10399999999998</v>
      </c>
      <c r="F550" s="18">
        <v>12</v>
      </c>
      <c r="G550" s="17">
        <v>4601532008210</v>
      </c>
      <c r="H550" s="48" t="s">
        <v>283</v>
      </c>
      <c r="I550" s="18" t="s">
        <v>66</v>
      </c>
      <c r="J550" s="59">
        <v>168</v>
      </c>
      <c r="K550" s="19"/>
      <c r="L550" s="176">
        <f t="shared" si="142"/>
        <v>0</v>
      </c>
      <c r="M550" s="165">
        <f t="shared" si="143"/>
        <v>0</v>
      </c>
      <c r="N550" s="90">
        <v>7.8960000000000002E-2</v>
      </c>
      <c r="O550" s="89">
        <f t="shared" si="144"/>
        <v>0</v>
      </c>
      <c r="P550" s="88">
        <v>5.17</v>
      </c>
      <c r="Q550" s="89">
        <f t="shared" si="145"/>
        <v>0</v>
      </c>
    </row>
    <row r="551" spans="1:17" ht="60" customHeight="1">
      <c r="A551" s="8"/>
      <c r="B551" s="60">
        <v>4349306</v>
      </c>
      <c r="C551" s="18">
        <v>11204</v>
      </c>
      <c r="D551" s="41" t="s">
        <v>983</v>
      </c>
      <c r="E551" s="92">
        <v>131.94</v>
      </c>
      <c r="F551" s="71">
        <v>18</v>
      </c>
      <c r="G551" s="17">
        <v>4601532493061</v>
      </c>
      <c r="H551" s="48" t="s">
        <v>78</v>
      </c>
      <c r="I551" s="18" t="s">
        <v>59</v>
      </c>
      <c r="J551" s="71">
        <v>360</v>
      </c>
      <c r="K551" s="1"/>
      <c r="L551" s="176">
        <f t="shared" si="142"/>
        <v>0</v>
      </c>
      <c r="M551" s="165">
        <f t="shared" si="143"/>
        <v>0</v>
      </c>
      <c r="N551" s="90">
        <v>7.7376E-2</v>
      </c>
      <c r="O551" s="89">
        <f t="shared" si="144"/>
        <v>0</v>
      </c>
      <c r="P551" s="88">
        <v>4.4800000000000004</v>
      </c>
      <c r="Q551" s="89">
        <f t="shared" si="145"/>
        <v>0</v>
      </c>
    </row>
    <row r="552" spans="1:17" ht="60" customHeight="1">
      <c r="A552" s="8"/>
      <c r="B552" s="60">
        <v>4349300</v>
      </c>
      <c r="C552" s="18">
        <v>11204</v>
      </c>
      <c r="D552" s="41" t="s">
        <v>55</v>
      </c>
      <c r="E552" s="92">
        <v>131.94</v>
      </c>
      <c r="F552" s="71">
        <v>18</v>
      </c>
      <c r="G552" s="17">
        <v>4601532004939</v>
      </c>
      <c r="H552" s="48" t="s">
        <v>78</v>
      </c>
      <c r="I552" s="18" t="s">
        <v>59</v>
      </c>
      <c r="J552" s="71">
        <v>360</v>
      </c>
      <c r="K552" s="1"/>
      <c r="L552" s="176">
        <f t="shared" si="142"/>
        <v>0</v>
      </c>
      <c r="M552" s="165">
        <f t="shared" si="143"/>
        <v>0</v>
      </c>
      <c r="N552" s="90">
        <v>7.7376E-2</v>
      </c>
      <c r="O552" s="89">
        <f t="shared" si="144"/>
        <v>0</v>
      </c>
      <c r="P552" s="88">
        <v>4.4800000000000004</v>
      </c>
      <c r="Q552" s="89">
        <f t="shared" si="145"/>
        <v>0</v>
      </c>
    </row>
    <row r="553" spans="1:17" ht="60" customHeight="1">
      <c r="A553" s="16"/>
      <c r="B553" s="62">
        <v>4359300</v>
      </c>
      <c r="C553" s="18">
        <v>11230</v>
      </c>
      <c r="D553" s="41" t="s">
        <v>861</v>
      </c>
      <c r="E553" s="92">
        <v>188.352</v>
      </c>
      <c r="F553" s="18">
        <v>12</v>
      </c>
      <c r="G553" s="17">
        <v>4601532005936</v>
      </c>
      <c r="H553" s="48" t="s">
        <v>812</v>
      </c>
      <c r="I553" s="18" t="s">
        <v>426</v>
      </c>
      <c r="J553" s="71">
        <v>96</v>
      </c>
      <c r="K553" s="19"/>
      <c r="L553" s="176">
        <f t="shared" si="142"/>
        <v>0</v>
      </c>
      <c r="M553" s="165">
        <f t="shared" si="143"/>
        <v>0</v>
      </c>
      <c r="N553" s="90">
        <v>0.10528</v>
      </c>
      <c r="O553" s="89">
        <f t="shared" si="144"/>
        <v>0</v>
      </c>
      <c r="P553" s="88">
        <v>5.298</v>
      </c>
      <c r="Q553" s="89">
        <f t="shared" si="145"/>
        <v>0</v>
      </c>
    </row>
    <row r="554" spans="1:17" ht="60" customHeight="1">
      <c r="A554" s="8"/>
      <c r="B554" s="61">
        <v>4380900</v>
      </c>
      <c r="C554" s="18">
        <v>11058</v>
      </c>
      <c r="D554" s="41" t="s">
        <v>577</v>
      </c>
      <c r="E554" s="92">
        <v>126.41999999999999</v>
      </c>
      <c r="F554" s="71">
        <v>8</v>
      </c>
      <c r="G554" s="17">
        <v>4601532008098</v>
      </c>
      <c r="H554" s="48" t="s">
        <v>93</v>
      </c>
      <c r="I554" s="18" t="s">
        <v>40</v>
      </c>
      <c r="J554" s="58">
        <v>288</v>
      </c>
      <c r="K554" s="1"/>
      <c r="L554" s="176">
        <f t="shared" si="142"/>
        <v>0</v>
      </c>
      <c r="M554" s="165">
        <f t="shared" si="143"/>
        <v>0</v>
      </c>
      <c r="N554" s="90">
        <v>4.1066999999999999E-2</v>
      </c>
      <c r="O554" s="89">
        <f t="shared" si="144"/>
        <v>0</v>
      </c>
      <c r="P554" s="88">
        <v>2.5740000000000003</v>
      </c>
      <c r="Q554" s="89">
        <f t="shared" si="145"/>
        <v>0</v>
      </c>
    </row>
    <row r="555" spans="1:17" ht="60" customHeight="1">
      <c r="A555" s="8"/>
      <c r="B555" s="61">
        <v>4381000</v>
      </c>
      <c r="C555" s="18">
        <v>10994</v>
      </c>
      <c r="D555" s="41" t="s">
        <v>578</v>
      </c>
      <c r="E555" s="92">
        <v>160.15200000000002</v>
      </c>
      <c r="F555" s="71">
        <v>6</v>
      </c>
      <c r="G555" s="9">
        <v>4601532008104</v>
      </c>
      <c r="H555" s="48" t="s">
        <v>88</v>
      </c>
      <c r="I555" s="18" t="s">
        <v>40</v>
      </c>
      <c r="J555" s="58">
        <v>216</v>
      </c>
      <c r="K555" s="1"/>
      <c r="L555" s="176">
        <f t="shared" si="142"/>
        <v>0</v>
      </c>
      <c r="M555" s="165">
        <f t="shared" si="143"/>
        <v>0</v>
      </c>
      <c r="N555" s="90">
        <v>4.1066999999999999E-2</v>
      </c>
      <c r="O555" s="89">
        <f t="shared" si="144"/>
        <v>0</v>
      </c>
      <c r="P555" s="88">
        <v>2.63</v>
      </c>
      <c r="Q555" s="89">
        <f t="shared" si="145"/>
        <v>0</v>
      </c>
    </row>
    <row r="556" spans="1:17" ht="60" customHeight="1">
      <c r="A556" s="8"/>
      <c r="B556" s="61">
        <v>4381100</v>
      </c>
      <c r="C556" s="18">
        <v>10995</v>
      </c>
      <c r="D556" s="41" t="s">
        <v>579</v>
      </c>
      <c r="E556" s="92">
        <v>235.96799999999996</v>
      </c>
      <c r="F556" s="71">
        <v>8</v>
      </c>
      <c r="G556" s="17">
        <v>4601532008111</v>
      </c>
      <c r="H556" s="48" t="s">
        <v>112</v>
      </c>
      <c r="I556" s="18" t="s">
        <v>934</v>
      </c>
      <c r="J556" s="58">
        <v>128</v>
      </c>
      <c r="K556" s="1"/>
      <c r="L556" s="176">
        <f t="shared" si="142"/>
        <v>0</v>
      </c>
      <c r="M556" s="165">
        <f t="shared" si="143"/>
        <v>0</v>
      </c>
      <c r="N556" s="90">
        <v>7.0356000000000002E-2</v>
      </c>
      <c r="O556" s="89">
        <f t="shared" si="144"/>
        <v>0</v>
      </c>
      <c r="P556" s="88">
        <v>4.6420000000000003</v>
      </c>
      <c r="Q556" s="89">
        <f t="shared" si="145"/>
        <v>0</v>
      </c>
    </row>
    <row r="557" spans="1:17" ht="60" customHeight="1">
      <c r="A557" s="8"/>
      <c r="B557" s="56">
        <v>4362300</v>
      </c>
      <c r="C557" s="57">
        <v>11267</v>
      </c>
      <c r="D557" s="46" t="s">
        <v>974</v>
      </c>
      <c r="E557" s="88">
        <v>131.94</v>
      </c>
      <c r="F557" s="45">
        <v>9</v>
      </c>
      <c r="G557" s="47">
        <v>4601532006230</v>
      </c>
      <c r="H557" s="49" t="s">
        <v>973</v>
      </c>
      <c r="I557" s="45" t="s">
        <v>40</v>
      </c>
      <c r="J557" s="17">
        <v>324</v>
      </c>
      <c r="K557" s="1"/>
      <c r="L557" s="176">
        <f>K557*F557</f>
        <v>0</v>
      </c>
      <c r="M557" s="165">
        <f>E557*F557*K557</f>
        <v>0</v>
      </c>
      <c r="N557" s="90">
        <v>4.1066999999999999E-2</v>
      </c>
      <c r="O557" s="89">
        <f>N557*K557</f>
        <v>0</v>
      </c>
      <c r="P557" s="88">
        <v>2.6480000000000001</v>
      </c>
      <c r="Q557" s="89">
        <f>P557*K557</f>
        <v>0</v>
      </c>
    </row>
    <row r="558" spans="1:17" ht="60" customHeight="1">
      <c r="A558" s="8"/>
      <c r="B558" s="60">
        <v>4382300</v>
      </c>
      <c r="C558" s="18">
        <v>11213</v>
      </c>
      <c r="D558" s="41" t="s">
        <v>863</v>
      </c>
      <c r="E558" s="92">
        <v>296.52</v>
      </c>
      <c r="F558" s="71">
        <v>6</v>
      </c>
      <c r="G558" s="17">
        <v>4601532008234</v>
      </c>
      <c r="H558" s="48" t="s">
        <v>402</v>
      </c>
      <c r="I558" s="18" t="s">
        <v>403</v>
      </c>
      <c r="J558" s="71">
        <v>72</v>
      </c>
      <c r="K558" s="1"/>
      <c r="L558" s="176">
        <f t="shared" si="142"/>
        <v>0</v>
      </c>
      <c r="M558" s="165">
        <f t="shared" si="143"/>
        <v>0</v>
      </c>
      <c r="N558" s="90">
        <v>8.6111999999999994E-2</v>
      </c>
      <c r="O558" s="89">
        <f t="shared" si="144"/>
        <v>0</v>
      </c>
      <c r="P558" s="88">
        <v>3.8809999999999998</v>
      </c>
      <c r="Q558" s="89">
        <f t="shared" si="145"/>
        <v>0</v>
      </c>
    </row>
    <row r="559" spans="1:17" ht="60" customHeight="1">
      <c r="A559" s="8"/>
      <c r="B559" s="56">
        <v>4371500</v>
      </c>
      <c r="C559" s="57">
        <v>11294</v>
      </c>
      <c r="D559" s="46" t="s">
        <v>1124</v>
      </c>
      <c r="E559" s="88">
        <v>101.94</v>
      </c>
      <c r="F559" s="45">
        <v>11</v>
      </c>
      <c r="G559" s="47">
        <v>4601532007152</v>
      </c>
      <c r="H559" s="49" t="s">
        <v>1114</v>
      </c>
      <c r="I559" s="45" t="s">
        <v>39</v>
      </c>
      <c r="J559" s="17">
        <v>528</v>
      </c>
      <c r="K559" s="1"/>
      <c r="L559" s="176">
        <f>K559*F559</f>
        <v>0</v>
      </c>
      <c r="M559" s="165">
        <f>E559*F559*K559</f>
        <v>0</v>
      </c>
      <c r="N559" s="90">
        <v>2.1322750000000001E-2</v>
      </c>
      <c r="O559" s="89">
        <f>N559*K559</f>
        <v>0</v>
      </c>
      <c r="P559" s="88">
        <v>1.925</v>
      </c>
      <c r="Q559" s="89">
        <f>P559*K559</f>
        <v>0</v>
      </c>
    </row>
    <row r="560" spans="1:17" ht="60" customHeight="1">
      <c r="A560" s="8"/>
      <c r="B560" s="56">
        <v>4371600</v>
      </c>
      <c r="C560" s="57">
        <v>11277</v>
      </c>
      <c r="D560" s="46" t="s">
        <v>1097</v>
      </c>
      <c r="E560" s="88">
        <v>179.93999999999997</v>
      </c>
      <c r="F560" s="45">
        <v>9</v>
      </c>
      <c r="G560" s="47">
        <v>4601532007169</v>
      </c>
      <c r="H560" s="49" t="s">
        <v>1057</v>
      </c>
      <c r="I560" s="45" t="s">
        <v>40</v>
      </c>
      <c r="J560" s="17">
        <v>324</v>
      </c>
      <c r="K560" s="1"/>
      <c r="L560" s="176">
        <f>K560*F560</f>
        <v>0</v>
      </c>
      <c r="M560" s="165">
        <f>E560*F560*K560</f>
        <v>0</v>
      </c>
      <c r="N560" s="90">
        <v>4.1066999999999999E-2</v>
      </c>
      <c r="O560" s="89">
        <f>N560*K560</f>
        <v>0</v>
      </c>
      <c r="P560" s="88">
        <v>3.258</v>
      </c>
      <c r="Q560" s="89">
        <f>P560*K560</f>
        <v>0</v>
      </c>
    </row>
    <row r="561" spans="1:17" ht="60" customHeight="1">
      <c r="A561" s="8"/>
      <c r="B561" s="56">
        <v>4371700</v>
      </c>
      <c r="C561" s="57">
        <v>11293</v>
      </c>
      <c r="D561" s="46" t="s">
        <v>1202</v>
      </c>
      <c r="E561" s="88">
        <v>239.93999999999997</v>
      </c>
      <c r="F561" s="45">
        <v>5</v>
      </c>
      <c r="G561" s="47">
        <v>4601532007176</v>
      </c>
      <c r="H561" s="49" t="s">
        <v>1112</v>
      </c>
      <c r="I561" s="45" t="s">
        <v>40</v>
      </c>
      <c r="J561" s="17">
        <v>180</v>
      </c>
      <c r="K561" s="1"/>
      <c r="L561" s="176">
        <f>K561*F561</f>
        <v>0</v>
      </c>
      <c r="M561" s="165">
        <f>E561*F561*K561</f>
        <v>0</v>
      </c>
      <c r="N561" s="90">
        <v>4.1066999999999999E-2</v>
      </c>
      <c r="O561" s="89">
        <f>N561*K561</f>
        <v>0</v>
      </c>
      <c r="P561" s="88">
        <v>2.57</v>
      </c>
      <c r="Q561" s="89">
        <f>P561*K561</f>
        <v>0</v>
      </c>
    </row>
    <row r="562" spans="1:17" ht="60" customHeight="1">
      <c r="A562" s="8"/>
      <c r="B562" s="60">
        <v>4351000</v>
      </c>
      <c r="C562" s="18">
        <v>11202</v>
      </c>
      <c r="D562" s="41" t="s">
        <v>57</v>
      </c>
      <c r="E562" s="92">
        <v>72.203999999999994</v>
      </c>
      <c r="F562" s="71">
        <v>20</v>
      </c>
      <c r="G562" s="17">
        <v>4601532005103</v>
      </c>
      <c r="H562" s="48" t="s">
        <v>771</v>
      </c>
      <c r="I562" s="18" t="s">
        <v>803</v>
      </c>
      <c r="J562" s="71">
        <v>840</v>
      </c>
      <c r="K562" s="1"/>
      <c r="L562" s="176">
        <f t="shared" si="142"/>
        <v>0</v>
      </c>
      <c r="M562" s="165">
        <f t="shared" si="143"/>
        <v>0</v>
      </c>
      <c r="N562" s="90">
        <v>2.5047E-2</v>
      </c>
      <c r="O562" s="89">
        <f t="shared" si="144"/>
        <v>0</v>
      </c>
      <c r="P562" s="88">
        <v>2.6199999999999997</v>
      </c>
      <c r="Q562" s="89">
        <f t="shared" si="145"/>
        <v>0</v>
      </c>
    </row>
    <row r="563" spans="1:17" ht="60" customHeight="1">
      <c r="A563" s="8"/>
      <c r="B563" s="60">
        <v>4351100</v>
      </c>
      <c r="C563" s="18">
        <v>11201</v>
      </c>
      <c r="D563" s="41" t="s">
        <v>58</v>
      </c>
      <c r="E563" s="92">
        <v>113.35199999999999</v>
      </c>
      <c r="F563" s="71">
        <v>9</v>
      </c>
      <c r="G563" s="17">
        <v>4601532005110</v>
      </c>
      <c r="H563" s="48" t="s">
        <v>772</v>
      </c>
      <c r="I563" s="18" t="s">
        <v>803</v>
      </c>
      <c r="J563" s="71">
        <f>42*9</f>
        <v>378</v>
      </c>
      <c r="K563" s="1"/>
      <c r="L563" s="176">
        <f t="shared" si="142"/>
        <v>0</v>
      </c>
      <c r="M563" s="165">
        <f t="shared" si="143"/>
        <v>0</v>
      </c>
      <c r="N563" s="90">
        <v>2.5047E-2</v>
      </c>
      <c r="O563" s="89">
        <f t="shared" si="144"/>
        <v>0</v>
      </c>
      <c r="P563" s="88">
        <v>2.444</v>
      </c>
      <c r="Q563" s="89">
        <f t="shared" si="145"/>
        <v>0</v>
      </c>
    </row>
    <row r="564" spans="1:17" ht="60" customHeight="1">
      <c r="A564" s="8"/>
      <c r="B564" s="60">
        <v>4351101</v>
      </c>
      <c r="C564" s="18">
        <v>11201</v>
      </c>
      <c r="D564" s="41" t="s">
        <v>54</v>
      </c>
      <c r="E564" s="92">
        <v>132.18</v>
      </c>
      <c r="F564" s="71">
        <v>9</v>
      </c>
      <c r="G564" s="17">
        <v>4601532511017</v>
      </c>
      <c r="H564" s="48" t="s">
        <v>82</v>
      </c>
      <c r="I564" s="18" t="s">
        <v>803</v>
      </c>
      <c r="J564" s="71">
        <v>378</v>
      </c>
      <c r="K564" s="1"/>
      <c r="L564" s="176">
        <f t="shared" si="142"/>
        <v>0</v>
      </c>
      <c r="M564" s="165">
        <f t="shared" si="143"/>
        <v>0</v>
      </c>
      <c r="N564" s="90">
        <v>2.5047E-2</v>
      </c>
      <c r="O564" s="89">
        <f t="shared" si="144"/>
        <v>0</v>
      </c>
      <c r="P564" s="88">
        <v>2.444</v>
      </c>
      <c r="Q564" s="89">
        <f t="shared" si="145"/>
        <v>0</v>
      </c>
    </row>
    <row r="565" spans="1:17" ht="60" customHeight="1">
      <c r="A565" s="8"/>
      <c r="B565" s="60">
        <v>4351104</v>
      </c>
      <c r="C565" s="18">
        <v>11201</v>
      </c>
      <c r="D565" s="41" t="s">
        <v>858</v>
      </c>
      <c r="E565" s="92">
        <v>136.01999999999998</v>
      </c>
      <c r="F565" s="71">
        <v>9</v>
      </c>
      <c r="G565" s="17">
        <v>4601532511048</v>
      </c>
      <c r="H565" s="48" t="s">
        <v>772</v>
      </c>
      <c r="I565" s="18" t="s">
        <v>803</v>
      </c>
      <c r="J565" s="71">
        <v>378</v>
      </c>
      <c r="K565" s="1"/>
      <c r="L565" s="176">
        <f t="shared" si="142"/>
        <v>0</v>
      </c>
      <c r="M565" s="165">
        <f t="shared" si="143"/>
        <v>0</v>
      </c>
      <c r="N565" s="90">
        <v>2.5047E-2</v>
      </c>
      <c r="O565" s="89">
        <f t="shared" si="144"/>
        <v>0</v>
      </c>
      <c r="P565" s="88">
        <v>2.444</v>
      </c>
      <c r="Q565" s="89">
        <f t="shared" si="145"/>
        <v>0</v>
      </c>
    </row>
    <row r="566" spans="1:17" ht="60" customHeight="1">
      <c r="A566" s="8"/>
      <c r="B566" s="60">
        <v>4351102</v>
      </c>
      <c r="C566" s="18">
        <v>11201</v>
      </c>
      <c r="D566" s="41" t="s">
        <v>847</v>
      </c>
      <c r="E566" s="92">
        <v>136.01999999999998</v>
      </c>
      <c r="F566" s="71">
        <v>9</v>
      </c>
      <c r="G566" s="17">
        <v>4601532511024</v>
      </c>
      <c r="H566" s="48" t="s">
        <v>772</v>
      </c>
      <c r="I566" s="18" t="s">
        <v>803</v>
      </c>
      <c r="J566" s="71">
        <v>378</v>
      </c>
      <c r="K566" s="1"/>
      <c r="L566" s="176">
        <f t="shared" si="142"/>
        <v>0</v>
      </c>
      <c r="M566" s="165">
        <f t="shared" si="143"/>
        <v>0</v>
      </c>
      <c r="N566" s="90">
        <v>2.5047E-2</v>
      </c>
      <c r="O566" s="89">
        <f t="shared" si="144"/>
        <v>0</v>
      </c>
      <c r="P566" s="88">
        <v>2.444</v>
      </c>
      <c r="Q566" s="89">
        <f t="shared" si="145"/>
        <v>0</v>
      </c>
    </row>
    <row r="567" spans="1:17" ht="60" customHeight="1">
      <c r="A567" s="8"/>
      <c r="B567" s="56">
        <v>4351701</v>
      </c>
      <c r="C567" s="57">
        <v>11255</v>
      </c>
      <c r="D567" s="46" t="s">
        <v>975</v>
      </c>
      <c r="E567" s="88">
        <v>107.94</v>
      </c>
      <c r="F567" s="128">
        <v>12</v>
      </c>
      <c r="G567" s="47">
        <v>4601532517019</v>
      </c>
      <c r="H567" s="49" t="s">
        <v>926</v>
      </c>
      <c r="I567" s="45" t="s">
        <v>40</v>
      </c>
      <c r="J567" s="9">
        <v>432</v>
      </c>
      <c r="K567" s="1"/>
      <c r="L567" s="176">
        <f t="shared" si="142"/>
        <v>0</v>
      </c>
      <c r="M567" s="165">
        <f t="shared" si="143"/>
        <v>0</v>
      </c>
      <c r="N567" s="90">
        <v>4.1066999999999999E-2</v>
      </c>
      <c r="O567" s="89">
        <f t="shared" si="144"/>
        <v>0</v>
      </c>
      <c r="P567" s="88">
        <v>1.9340000000000002</v>
      </c>
      <c r="Q567" s="89">
        <f t="shared" si="145"/>
        <v>0</v>
      </c>
    </row>
    <row r="568" spans="1:17" ht="60" customHeight="1">
      <c r="A568" s="8"/>
      <c r="B568" s="56">
        <v>4351801</v>
      </c>
      <c r="C568" s="18">
        <v>11240</v>
      </c>
      <c r="D568" s="41" t="s">
        <v>976</v>
      </c>
      <c r="E568" s="92">
        <v>143.94</v>
      </c>
      <c r="F568" s="71">
        <v>12</v>
      </c>
      <c r="G568" s="17">
        <v>4601532518016</v>
      </c>
      <c r="H568" s="48" t="s">
        <v>929</v>
      </c>
      <c r="I568" s="18" t="s">
        <v>59</v>
      </c>
      <c r="J568" s="71">
        <v>360</v>
      </c>
      <c r="K568" s="1"/>
      <c r="L568" s="176">
        <f t="shared" si="142"/>
        <v>0</v>
      </c>
      <c r="M568" s="165">
        <f t="shared" si="143"/>
        <v>0</v>
      </c>
      <c r="N568" s="90">
        <v>7.7376E-2</v>
      </c>
      <c r="O568" s="89">
        <f t="shared" si="144"/>
        <v>0</v>
      </c>
      <c r="P568" s="88">
        <v>2.6739999999999999</v>
      </c>
      <c r="Q568" s="89">
        <f t="shared" si="145"/>
        <v>0</v>
      </c>
    </row>
    <row r="569" spans="1:17" ht="60" customHeight="1">
      <c r="A569" s="8"/>
      <c r="B569" s="56">
        <v>4320902</v>
      </c>
      <c r="C569" s="57">
        <v>11268</v>
      </c>
      <c r="D569" s="46" t="s">
        <v>1050</v>
      </c>
      <c r="E569" s="88">
        <v>59.94</v>
      </c>
      <c r="F569" s="128">
        <v>12</v>
      </c>
      <c r="G569" s="47">
        <v>4601532209020</v>
      </c>
      <c r="H569" s="49" t="s">
        <v>924</v>
      </c>
      <c r="I569" s="45" t="s">
        <v>925</v>
      </c>
      <c r="J569" s="9">
        <f>120*F569</f>
        <v>1440</v>
      </c>
      <c r="K569" s="1"/>
      <c r="L569" s="176">
        <f t="shared" si="142"/>
        <v>0</v>
      </c>
      <c r="M569" s="165">
        <f t="shared" si="143"/>
        <v>0</v>
      </c>
      <c r="N569" s="90">
        <v>8.9929999999999993E-3</v>
      </c>
      <c r="O569" s="89">
        <f t="shared" si="144"/>
        <v>0</v>
      </c>
      <c r="P569" s="88">
        <v>1.1199999999999999</v>
      </c>
      <c r="Q569" s="89">
        <f t="shared" si="145"/>
        <v>0</v>
      </c>
    </row>
    <row r="570" spans="1:17" ht="60" customHeight="1">
      <c r="A570" s="8"/>
      <c r="B570" s="61">
        <v>4349500</v>
      </c>
      <c r="C570" s="18">
        <v>11190</v>
      </c>
      <c r="D570" s="41" t="s">
        <v>756</v>
      </c>
      <c r="E570" s="92">
        <v>484.24799999999999</v>
      </c>
      <c r="F570" s="71">
        <v>2</v>
      </c>
      <c r="G570" s="17">
        <v>4601532004953</v>
      </c>
      <c r="H570" s="48" t="s">
        <v>282</v>
      </c>
      <c r="I570" s="18" t="s">
        <v>743</v>
      </c>
      <c r="J570" s="9">
        <v>24</v>
      </c>
      <c r="K570" s="1"/>
      <c r="L570" s="176">
        <f t="shared" si="142"/>
        <v>0</v>
      </c>
      <c r="M570" s="165">
        <f t="shared" si="143"/>
        <v>0</v>
      </c>
      <c r="N570" s="90">
        <v>9.2488500000000001E-2</v>
      </c>
      <c r="O570" s="89">
        <f t="shared" si="144"/>
        <v>0</v>
      </c>
      <c r="P570" s="88">
        <v>2.3079999999999998</v>
      </c>
      <c r="Q570" s="89">
        <f t="shared" si="145"/>
        <v>0</v>
      </c>
    </row>
    <row r="571" spans="1:17" ht="60" customHeight="1">
      <c r="A571" s="8"/>
      <c r="B571" s="61">
        <v>4350600</v>
      </c>
      <c r="C571" s="18">
        <v>11113</v>
      </c>
      <c r="D571" s="41" t="s">
        <v>765</v>
      </c>
      <c r="E571" s="92">
        <v>127.72799999999999</v>
      </c>
      <c r="F571" s="18">
        <v>14</v>
      </c>
      <c r="G571" s="17">
        <v>4601532005066</v>
      </c>
      <c r="H571" s="48" t="s">
        <v>288</v>
      </c>
      <c r="I571" s="18" t="s">
        <v>411</v>
      </c>
      <c r="J571" s="59">
        <v>336</v>
      </c>
      <c r="K571" s="1"/>
      <c r="L571" s="176">
        <f t="shared" si="142"/>
        <v>0</v>
      </c>
      <c r="M571" s="165">
        <f t="shared" si="143"/>
        <v>0</v>
      </c>
      <c r="N571" s="90">
        <v>6.1578399999999998E-2</v>
      </c>
      <c r="O571" s="89">
        <f t="shared" si="144"/>
        <v>0</v>
      </c>
      <c r="P571" s="88">
        <v>4.0439999999999996</v>
      </c>
      <c r="Q571" s="89">
        <f t="shared" si="145"/>
        <v>0</v>
      </c>
    </row>
    <row r="572" spans="1:17" ht="60" customHeight="1">
      <c r="A572" s="8"/>
      <c r="B572" s="61">
        <v>4348001</v>
      </c>
      <c r="C572" s="18">
        <v>10998</v>
      </c>
      <c r="D572" s="41" t="s">
        <v>767</v>
      </c>
      <c r="E572" s="92">
        <v>500.32799999999997</v>
      </c>
      <c r="F572" s="18">
        <v>3</v>
      </c>
      <c r="G572" s="17">
        <v>4601532480016</v>
      </c>
      <c r="H572" s="48" t="s">
        <v>287</v>
      </c>
      <c r="I572" s="18" t="s">
        <v>403</v>
      </c>
      <c r="J572" s="59">
        <v>36</v>
      </c>
      <c r="K572" s="1"/>
      <c r="L572" s="176">
        <f t="shared" si="142"/>
        <v>0</v>
      </c>
      <c r="M572" s="165">
        <f t="shared" si="143"/>
        <v>0</v>
      </c>
      <c r="N572" s="90">
        <v>8.6111999999999994E-2</v>
      </c>
      <c r="O572" s="89">
        <f t="shared" si="144"/>
        <v>0</v>
      </c>
      <c r="P572" s="88">
        <v>4.3579999999999997</v>
      </c>
      <c r="Q572" s="89">
        <f t="shared" si="145"/>
        <v>0</v>
      </c>
    </row>
    <row r="573" spans="1:17" ht="60" customHeight="1">
      <c r="A573" s="8"/>
      <c r="B573" s="60">
        <v>4348100</v>
      </c>
      <c r="C573" s="18">
        <v>11191</v>
      </c>
      <c r="D573" s="41" t="s">
        <v>768</v>
      </c>
      <c r="E573" s="92">
        <v>448.81199999999995</v>
      </c>
      <c r="F573" s="18">
        <v>5</v>
      </c>
      <c r="G573" s="17">
        <v>4601532004816</v>
      </c>
      <c r="H573" s="48" t="s">
        <v>289</v>
      </c>
      <c r="I573" s="18" t="s">
        <v>403</v>
      </c>
      <c r="J573" s="17">
        <v>60</v>
      </c>
      <c r="K573" s="1"/>
      <c r="L573" s="176">
        <f t="shared" si="142"/>
        <v>0</v>
      </c>
      <c r="M573" s="165">
        <f t="shared" si="143"/>
        <v>0</v>
      </c>
      <c r="N573" s="90">
        <v>8.6111999999999994E-2</v>
      </c>
      <c r="O573" s="89">
        <f t="shared" si="144"/>
        <v>0</v>
      </c>
      <c r="P573" s="88">
        <v>5.4950000000000001</v>
      </c>
      <c r="Q573" s="89">
        <f t="shared" si="145"/>
        <v>0</v>
      </c>
    </row>
    <row r="574" spans="1:17" ht="60" customHeight="1">
      <c r="A574" s="8"/>
      <c r="B574" s="61">
        <v>4330001</v>
      </c>
      <c r="C574" s="18">
        <v>10894</v>
      </c>
      <c r="D574" s="41" t="s">
        <v>769</v>
      </c>
      <c r="E574" s="92">
        <v>424.37999999999994</v>
      </c>
      <c r="F574" s="71">
        <v>6</v>
      </c>
      <c r="G574" s="17">
        <v>4601532300017</v>
      </c>
      <c r="H574" s="48" t="s">
        <v>114</v>
      </c>
      <c r="I574" s="18" t="s">
        <v>414</v>
      </c>
      <c r="J574" s="58">
        <v>72</v>
      </c>
      <c r="K574" s="1"/>
      <c r="L574" s="176">
        <f t="shared" si="142"/>
        <v>0</v>
      </c>
      <c r="M574" s="165">
        <f t="shared" si="143"/>
        <v>0</v>
      </c>
      <c r="N574" s="90">
        <v>0.119064</v>
      </c>
      <c r="O574" s="89">
        <f t="shared" si="144"/>
        <v>0</v>
      </c>
      <c r="P574" s="88">
        <v>6.9359999999999999</v>
      </c>
      <c r="Q574" s="89">
        <f t="shared" si="145"/>
        <v>0</v>
      </c>
    </row>
    <row r="575" spans="1:17" ht="60" customHeight="1">
      <c r="A575" s="8"/>
      <c r="B575" s="61">
        <v>4330101</v>
      </c>
      <c r="C575" s="18">
        <v>10893</v>
      </c>
      <c r="D575" s="41" t="s">
        <v>770</v>
      </c>
      <c r="E575" s="92">
        <v>515.26799999999992</v>
      </c>
      <c r="F575" s="71">
        <v>4</v>
      </c>
      <c r="G575" s="17">
        <v>4601532301014</v>
      </c>
      <c r="H575" s="48" t="s">
        <v>115</v>
      </c>
      <c r="I575" s="18" t="s">
        <v>414</v>
      </c>
      <c r="J575" s="58">
        <v>48</v>
      </c>
      <c r="K575" s="1"/>
      <c r="L575" s="176">
        <f t="shared" si="142"/>
        <v>0</v>
      </c>
      <c r="M575" s="165">
        <f t="shared" si="143"/>
        <v>0</v>
      </c>
      <c r="N575" s="90">
        <v>0.119064</v>
      </c>
      <c r="O575" s="89">
        <f t="shared" si="144"/>
        <v>0</v>
      </c>
      <c r="P575" s="88">
        <v>5.7039999999999997</v>
      </c>
      <c r="Q575" s="89">
        <f t="shared" si="145"/>
        <v>0</v>
      </c>
    </row>
    <row r="576" spans="1:17" ht="22.15" customHeight="1">
      <c r="A576" s="28"/>
      <c r="B576" s="119"/>
      <c r="C576" s="119"/>
      <c r="D576" s="134" t="s">
        <v>20</v>
      </c>
      <c r="E576" s="123">
        <v>0</v>
      </c>
      <c r="F576" s="120"/>
      <c r="G576" s="120"/>
      <c r="H576" s="124"/>
      <c r="I576" s="124"/>
      <c r="J576" s="79"/>
      <c r="K576" s="120"/>
      <c r="L576" s="184"/>
      <c r="M576" s="123"/>
      <c r="N576" s="120"/>
      <c r="O576" s="120"/>
      <c r="P576" s="120"/>
      <c r="Q576" s="120"/>
    </row>
    <row r="577" spans="1:17" ht="60" customHeight="1">
      <c r="A577" s="8"/>
      <c r="B577" s="61">
        <v>4349600</v>
      </c>
      <c r="C577" s="18">
        <v>11171</v>
      </c>
      <c r="D577" s="41" t="s">
        <v>618</v>
      </c>
      <c r="E577" s="92">
        <v>274.10399999999998</v>
      </c>
      <c r="F577" s="71">
        <v>2</v>
      </c>
      <c r="G577" s="17">
        <v>4601532004960</v>
      </c>
      <c r="H577" s="48" t="s">
        <v>290</v>
      </c>
      <c r="I577" s="18" t="s">
        <v>63</v>
      </c>
      <c r="J577" s="9">
        <v>48</v>
      </c>
      <c r="K577" s="1"/>
      <c r="L577" s="176">
        <f t="shared" ref="L577:L586" si="152">K577*F577</f>
        <v>0</v>
      </c>
      <c r="M577" s="165">
        <f t="shared" ref="M577:M586" si="153">E577*F577*K577</f>
        <v>0</v>
      </c>
      <c r="N577" s="90">
        <v>6.5967999999999999E-2</v>
      </c>
      <c r="O577" s="89">
        <f t="shared" ref="O577:O609" si="154">N577*K577</f>
        <v>0</v>
      </c>
      <c r="P577" s="88">
        <v>1.3220000000000001</v>
      </c>
      <c r="Q577" s="89">
        <f t="shared" ref="Q577:Q609" si="155">P577*K577</f>
        <v>0</v>
      </c>
    </row>
    <row r="578" spans="1:17" ht="60" customHeight="1">
      <c r="A578" s="8"/>
      <c r="B578" s="61">
        <v>4382200</v>
      </c>
      <c r="C578" s="18">
        <v>11109</v>
      </c>
      <c r="D578" s="41" t="s">
        <v>625</v>
      </c>
      <c r="E578" s="92">
        <v>301.38</v>
      </c>
      <c r="F578" s="71">
        <v>10</v>
      </c>
      <c r="G578" s="17">
        <v>4601532008227</v>
      </c>
      <c r="H578" s="48" t="s">
        <v>285</v>
      </c>
      <c r="I578" s="18" t="s">
        <v>626</v>
      </c>
      <c r="J578" s="58">
        <v>80</v>
      </c>
      <c r="K578" s="1"/>
      <c r="L578" s="176">
        <f t="shared" si="152"/>
        <v>0</v>
      </c>
      <c r="M578" s="165">
        <f t="shared" si="153"/>
        <v>0</v>
      </c>
      <c r="N578" s="90">
        <v>0.12571499999999999</v>
      </c>
      <c r="O578" s="89">
        <f t="shared" si="154"/>
        <v>0</v>
      </c>
      <c r="P578" s="88">
        <v>6.7600000000000007</v>
      </c>
      <c r="Q578" s="89">
        <f t="shared" si="155"/>
        <v>0</v>
      </c>
    </row>
    <row r="579" spans="1:17" ht="60" customHeight="1">
      <c r="A579" s="8"/>
      <c r="B579" s="61">
        <v>4383100</v>
      </c>
      <c r="C579" s="18">
        <v>11167</v>
      </c>
      <c r="D579" s="41" t="s">
        <v>628</v>
      </c>
      <c r="E579" s="92">
        <v>45.167999999999999</v>
      </c>
      <c r="F579" s="71">
        <v>36</v>
      </c>
      <c r="G579" s="17">
        <v>4601532008319</v>
      </c>
      <c r="H579" s="48" t="s">
        <v>293</v>
      </c>
      <c r="I579" s="18" t="s">
        <v>40</v>
      </c>
      <c r="J579" s="9">
        <v>1296</v>
      </c>
      <c r="K579" s="1"/>
      <c r="L579" s="176">
        <f t="shared" si="152"/>
        <v>0</v>
      </c>
      <c r="M579" s="165">
        <f t="shared" si="153"/>
        <v>0</v>
      </c>
      <c r="N579" s="90">
        <v>4.1066999999999999E-2</v>
      </c>
      <c r="O579" s="89">
        <f t="shared" si="154"/>
        <v>0</v>
      </c>
      <c r="P579" s="88">
        <v>3.4460000000000002</v>
      </c>
      <c r="Q579" s="89">
        <f t="shared" si="155"/>
        <v>0</v>
      </c>
    </row>
    <row r="580" spans="1:17" ht="60" customHeight="1">
      <c r="A580" s="8"/>
      <c r="B580" s="61">
        <v>4383200</v>
      </c>
      <c r="C580" s="18">
        <v>11166</v>
      </c>
      <c r="D580" s="41" t="s">
        <v>629</v>
      </c>
      <c r="E580" s="92">
        <v>57.635999999999996</v>
      </c>
      <c r="F580" s="71">
        <v>36</v>
      </c>
      <c r="G580" s="17">
        <v>4601532008326</v>
      </c>
      <c r="H580" s="48" t="s">
        <v>292</v>
      </c>
      <c r="I580" s="18" t="s">
        <v>61</v>
      </c>
      <c r="J580" s="9">
        <v>864</v>
      </c>
      <c r="K580" s="1"/>
      <c r="L580" s="176">
        <f t="shared" si="152"/>
        <v>0</v>
      </c>
      <c r="M580" s="165">
        <f t="shared" si="153"/>
        <v>0</v>
      </c>
      <c r="N580" s="90">
        <v>4.8944000000000001E-2</v>
      </c>
      <c r="O580" s="89">
        <f t="shared" si="154"/>
        <v>0</v>
      </c>
      <c r="P580" s="88">
        <v>4.5199999999999996</v>
      </c>
      <c r="Q580" s="89">
        <f t="shared" si="155"/>
        <v>0</v>
      </c>
    </row>
    <row r="581" spans="1:17" ht="60" customHeight="1">
      <c r="A581" s="8"/>
      <c r="B581" s="61">
        <v>4383300</v>
      </c>
      <c r="C581" s="18">
        <v>11165</v>
      </c>
      <c r="D581" s="41" t="s">
        <v>627</v>
      </c>
      <c r="E581" s="92">
        <v>70.091999999999999</v>
      </c>
      <c r="F581" s="71">
        <v>34</v>
      </c>
      <c r="G581" s="17">
        <v>4601532008333</v>
      </c>
      <c r="H581" s="48" t="s">
        <v>291</v>
      </c>
      <c r="I581" s="18" t="s">
        <v>411</v>
      </c>
      <c r="J581" s="9">
        <v>816</v>
      </c>
      <c r="K581" s="1"/>
      <c r="L581" s="176">
        <f t="shared" si="152"/>
        <v>0</v>
      </c>
      <c r="M581" s="165">
        <f t="shared" si="153"/>
        <v>0</v>
      </c>
      <c r="N581" s="90">
        <v>6.1578399999999998E-2</v>
      </c>
      <c r="O581" s="89">
        <f t="shared" si="154"/>
        <v>0</v>
      </c>
      <c r="P581" s="88">
        <v>5.4959999999999996</v>
      </c>
      <c r="Q581" s="89">
        <f t="shared" si="155"/>
        <v>0</v>
      </c>
    </row>
    <row r="582" spans="1:17" ht="60" customHeight="1">
      <c r="A582" s="8"/>
      <c r="B582" s="61">
        <v>4333000</v>
      </c>
      <c r="C582" s="18">
        <v>10743</v>
      </c>
      <c r="D582" s="41" t="s">
        <v>630</v>
      </c>
      <c r="E582" s="92">
        <v>10.356</v>
      </c>
      <c r="F582" s="71">
        <v>50</v>
      </c>
      <c r="G582" s="17">
        <v>4601532003307</v>
      </c>
      <c r="H582" s="48" t="s">
        <v>294</v>
      </c>
      <c r="I582" s="18" t="s">
        <v>925</v>
      </c>
      <c r="J582" s="58">
        <v>6000</v>
      </c>
      <c r="K582" s="1"/>
      <c r="L582" s="176">
        <f t="shared" si="152"/>
        <v>0</v>
      </c>
      <c r="M582" s="165">
        <f t="shared" si="153"/>
        <v>0</v>
      </c>
      <c r="N582" s="90">
        <v>9.2575000000000001E-3</v>
      </c>
      <c r="O582" s="89">
        <f t="shared" si="154"/>
        <v>0</v>
      </c>
      <c r="P582" s="88">
        <v>1.2</v>
      </c>
      <c r="Q582" s="89">
        <f t="shared" si="155"/>
        <v>0</v>
      </c>
    </row>
    <row r="583" spans="1:17" ht="60" customHeight="1">
      <c r="A583" s="8"/>
      <c r="B583" s="61">
        <v>4333100</v>
      </c>
      <c r="C583" s="18">
        <v>10778</v>
      </c>
      <c r="D583" s="41" t="s">
        <v>631</v>
      </c>
      <c r="E583" s="92">
        <v>23.975999999999999</v>
      </c>
      <c r="F583" s="71">
        <v>55</v>
      </c>
      <c r="G583" s="17">
        <v>4601532003314</v>
      </c>
      <c r="H583" s="48" t="s">
        <v>295</v>
      </c>
      <c r="I583" s="18" t="s">
        <v>803</v>
      </c>
      <c r="J583" s="58">
        <v>2310</v>
      </c>
      <c r="K583" s="1"/>
      <c r="L583" s="176">
        <f t="shared" si="152"/>
        <v>0</v>
      </c>
      <c r="M583" s="165">
        <f t="shared" si="153"/>
        <v>0</v>
      </c>
      <c r="N583" s="90">
        <v>2.5047E-2</v>
      </c>
      <c r="O583" s="89">
        <f t="shared" si="154"/>
        <v>0</v>
      </c>
      <c r="P583" s="88">
        <v>3.29</v>
      </c>
      <c r="Q583" s="89">
        <f t="shared" si="155"/>
        <v>0</v>
      </c>
    </row>
    <row r="584" spans="1:17" ht="60" customHeight="1">
      <c r="A584" s="8"/>
      <c r="B584" s="61">
        <v>4333200</v>
      </c>
      <c r="C584" s="18">
        <v>10742</v>
      </c>
      <c r="D584" s="41" t="s">
        <v>632</v>
      </c>
      <c r="E584" s="92">
        <v>42.503999999999998</v>
      </c>
      <c r="F584" s="71">
        <v>35</v>
      </c>
      <c r="G584" s="17">
        <v>4601532003321</v>
      </c>
      <c r="H584" s="48" t="s">
        <v>296</v>
      </c>
      <c r="I584" s="18" t="s">
        <v>803</v>
      </c>
      <c r="J584" s="58">
        <v>1470</v>
      </c>
      <c r="K584" s="1"/>
      <c r="L584" s="176">
        <f t="shared" si="152"/>
        <v>0</v>
      </c>
      <c r="M584" s="165">
        <f t="shared" si="153"/>
        <v>0</v>
      </c>
      <c r="N584" s="90">
        <v>2.5047E-2</v>
      </c>
      <c r="O584" s="89">
        <f t="shared" si="154"/>
        <v>0</v>
      </c>
      <c r="P584" s="88">
        <v>3.9949999999999997</v>
      </c>
      <c r="Q584" s="89">
        <f t="shared" si="155"/>
        <v>0</v>
      </c>
    </row>
    <row r="585" spans="1:17" ht="60" customHeight="1">
      <c r="A585" s="8"/>
      <c r="B585" s="61">
        <v>4333300</v>
      </c>
      <c r="C585" s="18">
        <v>10741</v>
      </c>
      <c r="D585" s="41" t="s">
        <v>633</v>
      </c>
      <c r="E585" s="92">
        <v>69.227999999999994</v>
      </c>
      <c r="F585" s="71">
        <v>35</v>
      </c>
      <c r="G585" s="17">
        <v>4601532003338</v>
      </c>
      <c r="H585" s="48" t="s">
        <v>298</v>
      </c>
      <c r="I585" s="18" t="s">
        <v>40</v>
      </c>
      <c r="J585" s="58">
        <v>1260</v>
      </c>
      <c r="K585" s="1"/>
      <c r="L585" s="176">
        <f t="shared" si="152"/>
        <v>0</v>
      </c>
      <c r="M585" s="165">
        <f t="shared" si="153"/>
        <v>0</v>
      </c>
      <c r="N585" s="90">
        <v>4.1066999999999999E-2</v>
      </c>
      <c r="O585" s="89">
        <f t="shared" si="154"/>
        <v>0</v>
      </c>
      <c r="P585" s="88">
        <v>6.4399999999999995</v>
      </c>
      <c r="Q585" s="89">
        <f t="shared" si="155"/>
        <v>0</v>
      </c>
    </row>
    <row r="586" spans="1:17" ht="60" customHeight="1">
      <c r="A586" s="8"/>
      <c r="B586" s="61">
        <v>4313100</v>
      </c>
      <c r="C586" s="18" t="s">
        <v>34</v>
      </c>
      <c r="D586" s="41" t="s">
        <v>775</v>
      </c>
      <c r="E586" s="92">
        <v>90.059999999999988</v>
      </c>
      <c r="F586" s="71">
        <v>24</v>
      </c>
      <c r="G586" s="17">
        <v>4601532206210</v>
      </c>
      <c r="H586" s="48" t="s">
        <v>297</v>
      </c>
      <c r="I586" s="18" t="s">
        <v>934</v>
      </c>
      <c r="J586" s="58">
        <v>384</v>
      </c>
      <c r="K586" s="1"/>
      <c r="L586" s="176">
        <f t="shared" si="152"/>
        <v>0</v>
      </c>
      <c r="M586" s="165">
        <f t="shared" si="153"/>
        <v>0</v>
      </c>
      <c r="N586" s="90">
        <v>7.0356000000000002E-2</v>
      </c>
      <c r="O586" s="89">
        <f t="shared" si="154"/>
        <v>0</v>
      </c>
      <c r="P586" s="88">
        <v>5.76</v>
      </c>
      <c r="Q586" s="89">
        <f t="shared" si="155"/>
        <v>0</v>
      </c>
    </row>
    <row r="587" spans="1:17" ht="22.15" customHeight="1">
      <c r="A587" s="28"/>
      <c r="B587" s="119"/>
      <c r="C587" s="119"/>
      <c r="D587" s="134" t="s">
        <v>21</v>
      </c>
      <c r="E587" s="123">
        <v>0</v>
      </c>
      <c r="F587" s="120"/>
      <c r="G587" s="120"/>
      <c r="H587" s="124"/>
      <c r="I587" s="124"/>
      <c r="J587" s="79"/>
      <c r="K587" s="120"/>
      <c r="L587" s="184"/>
      <c r="M587" s="123"/>
      <c r="N587" s="120"/>
      <c r="O587" s="120"/>
      <c r="P587" s="120"/>
      <c r="Q587" s="120"/>
    </row>
    <row r="588" spans="1:17" ht="60" customHeight="1">
      <c r="A588" s="8"/>
      <c r="B588" s="61">
        <v>4332200</v>
      </c>
      <c r="C588" s="18">
        <v>10826</v>
      </c>
      <c r="D588" s="41" t="s">
        <v>493</v>
      </c>
      <c r="E588" s="92">
        <v>57.875999999999991</v>
      </c>
      <c r="F588" s="71">
        <v>36</v>
      </c>
      <c r="G588" s="17">
        <v>4601532003222</v>
      </c>
      <c r="H588" s="48" t="s">
        <v>299</v>
      </c>
      <c r="I588" s="18" t="s">
        <v>59</v>
      </c>
      <c r="J588" s="58">
        <v>720</v>
      </c>
      <c r="K588" s="1"/>
      <c r="L588" s="176">
        <f t="shared" ref="L588:L597" si="156">K588*F588</f>
        <v>0</v>
      </c>
      <c r="M588" s="165">
        <f t="shared" ref="M588:M597" si="157">E588*F588*K588</f>
        <v>0</v>
      </c>
      <c r="N588" s="90">
        <v>7.7376E-2</v>
      </c>
      <c r="O588" s="89">
        <f t="shared" si="154"/>
        <v>0</v>
      </c>
      <c r="P588" s="88">
        <v>6.3555999999999999</v>
      </c>
      <c r="Q588" s="89">
        <f t="shared" si="155"/>
        <v>0</v>
      </c>
    </row>
    <row r="589" spans="1:17" ht="60" customHeight="1">
      <c r="A589" s="8"/>
      <c r="B589" s="61">
        <v>4343600</v>
      </c>
      <c r="C589" s="18">
        <v>5011</v>
      </c>
      <c r="D589" s="41" t="s">
        <v>494</v>
      </c>
      <c r="E589" s="92">
        <v>33.287999999999997</v>
      </c>
      <c r="F589" s="71">
        <v>45</v>
      </c>
      <c r="G589" s="17">
        <v>4601532050110</v>
      </c>
      <c r="H589" s="48" t="s">
        <v>300</v>
      </c>
      <c r="I589" s="18" t="s">
        <v>59</v>
      </c>
      <c r="J589" s="58">
        <v>900</v>
      </c>
      <c r="K589" s="1"/>
      <c r="L589" s="176">
        <f t="shared" si="156"/>
        <v>0</v>
      </c>
      <c r="M589" s="165">
        <f t="shared" si="157"/>
        <v>0</v>
      </c>
      <c r="N589" s="90">
        <v>7.7376E-2</v>
      </c>
      <c r="O589" s="89">
        <f t="shared" si="154"/>
        <v>0</v>
      </c>
      <c r="P589" s="88">
        <v>5.335</v>
      </c>
      <c r="Q589" s="89">
        <f t="shared" si="155"/>
        <v>0</v>
      </c>
    </row>
    <row r="590" spans="1:17" ht="60" customHeight="1">
      <c r="A590" s="8"/>
      <c r="B590" s="61">
        <v>4333600</v>
      </c>
      <c r="C590" s="18">
        <v>10839</v>
      </c>
      <c r="D590" s="41" t="s">
        <v>495</v>
      </c>
      <c r="E590" s="92">
        <v>27.695999999999998</v>
      </c>
      <c r="F590" s="71">
        <v>55</v>
      </c>
      <c r="G590" s="17">
        <v>4601532003369</v>
      </c>
      <c r="H590" s="48" t="s">
        <v>301</v>
      </c>
      <c r="I590" s="18" t="s">
        <v>59</v>
      </c>
      <c r="J590" s="58">
        <v>1100</v>
      </c>
      <c r="K590" s="1"/>
      <c r="L590" s="176">
        <f t="shared" si="156"/>
        <v>0</v>
      </c>
      <c r="M590" s="165">
        <f t="shared" si="157"/>
        <v>0</v>
      </c>
      <c r="N590" s="90">
        <v>7.7376E-2</v>
      </c>
      <c r="O590" s="89">
        <f t="shared" si="154"/>
        <v>0</v>
      </c>
      <c r="P590" s="88">
        <v>5.12</v>
      </c>
      <c r="Q590" s="89">
        <f t="shared" si="155"/>
        <v>0</v>
      </c>
    </row>
    <row r="591" spans="1:17" ht="60" customHeight="1">
      <c r="A591" s="8"/>
      <c r="B591" s="61">
        <v>4331800</v>
      </c>
      <c r="C591" s="18">
        <v>10820</v>
      </c>
      <c r="D591" s="41" t="s">
        <v>496</v>
      </c>
      <c r="E591" s="92">
        <v>77.171999999999997</v>
      </c>
      <c r="F591" s="71">
        <v>20</v>
      </c>
      <c r="G591" s="17">
        <v>4601532003185</v>
      </c>
      <c r="H591" s="48" t="s">
        <v>302</v>
      </c>
      <c r="I591" s="18" t="s">
        <v>59</v>
      </c>
      <c r="J591" s="58">
        <v>400</v>
      </c>
      <c r="K591" s="1"/>
      <c r="L591" s="176">
        <f t="shared" si="156"/>
        <v>0</v>
      </c>
      <c r="M591" s="165">
        <f t="shared" si="157"/>
        <v>0</v>
      </c>
      <c r="N591" s="90">
        <v>7.7376E-2</v>
      </c>
      <c r="O591" s="89">
        <f t="shared" si="154"/>
        <v>0</v>
      </c>
      <c r="P591" s="88">
        <v>5.29</v>
      </c>
      <c r="Q591" s="89">
        <f t="shared" si="155"/>
        <v>0</v>
      </c>
    </row>
    <row r="592" spans="1:17" ht="60" customHeight="1">
      <c r="A592" s="8"/>
      <c r="B592" s="60">
        <v>4332300</v>
      </c>
      <c r="C592" s="18">
        <v>10825</v>
      </c>
      <c r="D592" s="41" t="s">
        <v>497</v>
      </c>
      <c r="E592" s="92">
        <v>85.2</v>
      </c>
      <c r="F592" s="71">
        <v>16</v>
      </c>
      <c r="G592" s="17">
        <v>4601532003239</v>
      </c>
      <c r="H592" s="48" t="s">
        <v>303</v>
      </c>
      <c r="I592" s="18" t="s">
        <v>40</v>
      </c>
      <c r="J592" s="9">
        <v>576</v>
      </c>
      <c r="K592" s="1"/>
      <c r="L592" s="176">
        <f t="shared" si="156"/>
        <v>0</v>
      </c>
      <c r="M592" s="165">
        <f t="shared" si="157"/>
        <v>0</v>
      </c>
      <c r="N592" s="90">
        <v>4.1066999999999999E-2</v>
      </c>
      <c r="O592" s="89">
        <f t="shared" si="154"/>
        <v>0</v>
      </c>
      <c r="P592" s="88">
        <v>4.4779999999999998</v>
      </c>
      <c r="Q592" s="89">
        <f t="shared" si="155"/>
        <v>0</v>
      </c>
    </row>
    <row r="593" spans="1:17" ht="60" customHeight="1">
      <c r="A593" s="8"/>
      <c r="B593" s="61">
        <v>4343700</v>
      </c>
      <c r="C593" s="18">
        <v>5012</v>
      </c>
      <c r="D593" s="41" t="s">
        <v>498</v>
      </c>
      <c r="E593" s="92">
        <v>35.868000000000002</v>
      </c>
      <c r="F593" s="71">
        <v>45</v>
      </c>
      <c r="G593" s="17">
        <v>4601532050127</v>
      </c>
      <c r="H593" s="48" t="s">
        <v>304</v>
      </c>
      <c r="I593" s="18" t="s">
        <v>59</v>
      </c>
      <c r="J593" s="58">
        <v>900</v>
      </c>
      <c r="K593" s="1"/>
      <c r="L593" s="176">
        <f t="shared" si="156"/>
        <v>0</v>
      </c>
      <c r="M593" s="165">
        <f t="shared" si="157"/>
        <v>0</v>
      </c>
      <c r="N593" s="90">
        <v>7.7376E-2</v>
      </c>
      <c r="O593" s="89">
        <f t="shared" si="154"/>
        <v>0</v>
      </c>
      <c r="P593" s="88">
        <v>5.6950000000000003</v>
      </c>
      <c r="Q593" s="89">
        <f t="shared" si="155"/>
        <v>0</v>
      </c>
    </row>
    <row r="594" spans="1:17" ht="60" customHeight="1">
      <c r="A594" s="8"/>
      <c r="B594" s="61">
        <v>4331900</v>
      </c>
      <c r="C594" s="18">
        <v>10821</v>
      </c>
      <c r="D594" s="41" t="s">
        <v>500</v>
      </c>
      <c r="E594" s="92">
        <v>83.135999999999996</v>
      </c>
      <c r="F594" s="71">
        <v>20</v>
      </c>
      <c r="G594" s="17">
        <v>4601532003192</v>
      </c>
      <c r="H594" s="48" t="s">
        <v>305</v>
      </c>
      <c r="I594" s="18" t="s">
        <v>59</v>
      </c>
      <c r="J594" s="58">
        <v>400</v>
      </c>
      <c r="K594" s="1"/>
      <c r="L594" s="176">
        <f t="shared" si="156"/>
        <v>0</v>
      </c>
      <c r="M594" s="165">
        <f t="shared" si="157"/>
        <v>0</v>
      </c>
      <c r="N594" s="90">
        <v>7.7376E-2</v>
      </c>
      <c r="O594" s="89">
        <f t="shared" si="154"/>
        <v>0</v>
      </c>
      <c r="P594" s="88">
        <v>5.8900000000000006</v>
      </c>
      <c r="Q594" s="89">
        <f t="shared" si="155"/>
        <v>0</v>
      </c>
    </row>
    <row r="595" spans="1:17" ht="60" customHeight="1">
      <c r="A595" s="8"/>
      <c r="B595" s="61">
        <v>4327600</v>
      </c>
      <c r="C595" s="18">
        <v>10817</v>
      </c>
      <c r="D595" s="41" t="s">
        <v>501</v>
      </c>
      <c r="E595" s="92">
        <v>64.475999999999999</v>
      </c>
      <c r="F595" s="71">
        <v>36</v>
      </c>
      <c r="G595" s="17">
        <v>4601532002768</v>
      </c>
      <c r="H595" s="48" t="s">
        <v>306</v>
      </c>
      <c r="I595" s="18" t="s">
        <v>59</v>
      </c>
      <c r="J595" s="58">
        <v>720</v>
      </c>
      <c r="K595" s="1"/>
      <c r="L595" s="176">
        <f t="shared" si="156"/>
        <v>0</v>
      </c>
      <c r="M595" s="165">
        <f t="shared" si="157"/>
        <v>0</v>
      </c>
      <c r="N595" s="90">
        <v>7.7376E-2</v>
      </c>
      <c r="O595" s="89">
        <f t="shared" si="154"/>
        <v>0</v>
      </c>
      <c r="P595" s="88">
        <v>6.9820000000000002</v>
      </c>
      <c r="Q595" s="89">
        <f t="shared" si="155"/>
        <v>0</v>
      </c>
    </row>
    <row r="596" spans="1:17" ht="60" customHeight="1">
      <c r="A596" s="8"/>
      <c r="B596" s="61">
        <v>4391100</v>
      </c>
      <c r="C596" s="18">
        <v>10819</v>
      </c>
      <c r="D596" s="41" t="s">
        <v>501</v>
      </c>
      <c r="E596" s="92">
        <v>71.495999999999995</v>
      </c>
      <c r="F596" s="71">
        <v>36</v>
      </c>
      <c r="G596" s="17">
        <v>4601532009118</v>
      </c>
      <c r="H596" s="48" t="s">
        <v>307</v>
      </c>
      <c r="I596" s="18" t="s">
        <v>59</v>
      </c>
      <c r="J596" s="58">
        <v>720</v>
      </c>
      <c r="K596" s="1"/>
      <c r="L596" s="176">
        <f t="shared" si="156"/>
        <v>0</v>
      </c>
      <c r="M596" s="165">
        <f t="shared" si="157"/>
        <v>0</v>
      </c>
      <c r="N596" s="90">
        <v>7.7376E-2</v>
      </c>
      <c r="O596" s="89">
        <f t="shared" si="154"/>
        <v>0</v>
      </c>
      <c r="P596" s="88">
        <v>8.0619999999999994</v>
      </c>
      <c r="Q596" s="89">
        <f t="shared" si="155"/>
        <v>0</v>
      </c>
    </row>
    <row r="597" spans="1:17" ht="60" customHeight="1">
      <c r="A597" s="8"/>
      <c r="B597" s="61">
        <v>4333700</v>
      </c>
      <c r="C597" s="18">
        <v>10836</v>
      </c>
      <c r="D597" s="41" t="s">
        <v>499</v>
      </c>
      <c r="E597" s="92">
        <v>29.915999999999997</v>
      </c>
      <c r="F597" s="71">
        <v>45</v>
      </c>
      <c r="G597" s="17">
        <v>4601532003376</v>
      </c>
      <c r="H597" s="48" t="s">
        <v>308</v>
      </c>
      <c r="I597" s="18" t="s">
        <v>59</v>
      </c>
      <c r="J597" s="58">
        <v>900</v>
      </c>
      <c r="K597" s="1"/>
      <c r="L597" s="176">
        <f t="shared" si="156"/>
        <v>0</v>
      </c>
      <c r="M597" s="165">
        <f t="shared" si="157"/>
        <v>0</v>
      </c>
      <c r="N597" s="90">
        <v>7.7376E-2</v>
      </c>
      <c r="O597" s="89">
        <f t="shared" si="154"/>
        <v>0</v>
      </c>
      <c r="P597" s="88">
        <v>4.6825000000000001</v>
      </c>
      <c r="Q597" s="89">
        <f t="shared" si="155"/>
        <v>0</v>
      </c>
    </row>
    <row r="598" spans="1:17" ht="22.15" customHeight="1">
      <c r="A598" s="28"/>
      <c r="B598" s="119"/>
      <c r="C598" s="119"/>
      <c r="D598" s="134" t="s">
        <v>18</v>
      </c>
      <c r="E598" s="123">
        <v>0</v>
      </c>
      <c r="F598" s="120"/>
      <c r="G598" s="120"/>
      <c r="H598" s="124"/>
      <c r="I598" s="124"/>
      <c r="J598" s="79"/>
      <c r="K598" s="120"/>
      <c r="L598" s="184"/>
      <c r="M598" s="123"/>
      <c r="N598" s="120"/>
      <c r="O598" s="120"/>
      <c r="P598" s="120"/>
      <c r="Q598" s="120"/>
    </row>
    <row r="599" spans="1:17" ht="60" customHeight="1">
      <c r="A599" s="8"/>
      <c r="B599" s="61">
        <v>4396000</v>
      </c>
      <c r="C599" s="18">
        <v>10568</v>
      </c>
      <c r="D599" s="41" t="s">
        <v>574</v>
      </c>
      <c r="E599" s="92">
        <v>481.53599999999994</v>
      </c>
      <c r="F599" s="71">
        <v>2</v>
      </c>
      <c r="G599" s="17">
        <v>4601532105681</v>
      </c>
      <c r="H599" s="48" t="s">
        <v>264</v>
      </c>
      <c r="I599" s="18" t="s">
        <v>934</v>
      </c>
      <c r="J599" s="58">
        <v>32</v>
      </c>
      <c r="K599" s="1"/>
      <c r="L599" s="176">
        <f t="shared" ref="L599:L617" si="158">K599*F599</f>
        <v>0</v>
      </c>
      <c r="M599" s="165">
        <f t="shared" ref="M599:M617" si="159">E599*F599*K599</f>
        <v>0</v>
      </c>
      <c r="N599" s="90">
        <v>7.0356000000000002E-2</v>
      </c>
      <c r="O599" s="89">
        <f t="shared" si="154"/>
        <v>0</v>
      </c>
      <c r="P599" s="88">
        <v>2.9573600000000004</v>
      </c>
      <c r="Q599" s="89">
        <f t="shared" si="155"/>
        <v>0</v>
      </c>
    </row>
    <row r="600" spans="1:17" ht="60" customHeight="1">
      <c r="A600" s="8"/>
      <c r="B600" s="61">
        <v>4312600</v>
      </c>
      <c r="C600" s="18">
        <v>10621</v>
      </c>
      <c r="D600" s="41" t="s">
        <v>575</v>
      </c>
      <c r="E600" s="92">
        <v>526.82399999999996</v>
      </c>
      <c r="F600" s="71">
        <v>2</v>
      </c>
      <c r="G600" s="17">
        <v>4601532106213</v>
      </c>
      <c r="H600" s="48" t="s">
        <v>265</v>
      </c>
      <c r="I600" s="18" t="s">
        <v>934</v>
      </c>
      <c r="J600" s="58">
        <v>32</v>
      </c>
      <c r="K600" s="1"/>
      <c r="L600" s="176">
        <f t="shared" si="158"/>
        <v>0</v>
      </c>
      <c r="M600" s="165">
        <f t="shared" si="159"/>
        <v>0</v>
      </c>
      <c r="N600" s="90">
        <v>7.0356000000000002E-2</v>
      </c>
      <c r="O600" s="89">
        <f t="shared" si="154"/>
        <v>0</v>
      </c>
      <c r="P600" s="88">
        <v>2.6019999999999999</v>
      </c>
      <c r="Q600" s="89">
        <f t="shared" si="155"/>
        <v>0</v>
      </c>
    </row>
    <row r="601" spans="1:17" ht="60" customHeight="1">
      <c r="A601" s="8"/>
      <c r="B601" s="61">
        <v>4394400</v>
      </c>
      <c r="C601" s="18">
        <v>10511</v>
      </c>
      <c r="D601" s="41" t="s">
        <v>576</v>
      </c>
      <c r="E601" s="92">
        <v>612.12</v>
      </c>
      <c r="F601" s="71">
        <v>2</v>
      </c>
      <c r="G601" s="17">
        <v>4601532105117</v>
      </c>
      <c r="H601" s="48" t="s">
        <v>266</v>
      </c>
      <c r="I601" s="18" t="s">
        <v>935</v>
      </c>
      <c r="J601" s="58">
        <v>24</v>
      </c>
      <c r="K601" s="1"/>
      <c r="L601" s="176">
        <f t="shared" si="158"/>
        <v>0</v>
      </c>
      <c r="M601" s="165">
        <f t="shared" si="159"/>
        <v>0</v>
      </c>
      <c r="N601" s="90">
        <v>8.4322999999999995E-2</v>
      </c>
      <c r="O601" s="89">
        <f t="shared" si="154"/>
        <v>0</v>
      </c>
      <c r="P601" s="88">
        <v>3.65612</v>
      </c>
      <c r="Q601" s="89">
        <f t="shared" si="155"/>
        <v>0</v>
      </c>
    </row>
    <row r="602" spans="1:17" ht="60" customHeight="1">
      <c r="A602" s="8"/>
      <c r="B602" s="61">
        <v>4322200</v>
      </c>
      <c r="C602" s="18">
        <v>10831</v>
      </c>
      <c r="D602" s="41" t="s">
        <v>671</v>
      </c>
      <c r="E602" s="92">
        <v>779.68799999999999</v>
      </c>
      <c r="F602" s="71">
        <v>2</v>
      </c>
      <c r="G602" s="17">
        <v>4601532002225</v>
      </c>
      <c r="H602" s="48" t="s">
        <v>267</v>
      </c>
      <c r="I602" s="18" t="s">
        <v>934</v>
      </c>
      <c r="J602" s="58">
        <v>32</v>
      </c>
      <c r="K602" s="1"/>
      <c r="L602" s="176">
        <f t="shared" si="158"/>
        <v>0</v>
      </c>
      <c r="M602" s="165">
        <f t="shared" si="159"/>
        <v>0</v>
      </c>
      <c r="N602" s="90">
        <v>7.0356000000000002E-2</v>
      </c>
      <c r="O602" s="89">
        <f t="shared" si="154"/>
        <v>0</v>
      </c>
      <c r="P602" s="88">
        <v>3.7972800000000002</v>
      </c>
      <c r="Q602" s="89">
        <f t="shared" si="155"/>
        <v>0</v>
      </c>
    </row>
    <row r="603" spans="1:17" ht="60" customHeight="1">
      <c r="A603" s="8"/>
      <c r="B603" s="61">
        <v>4329200</v>
      </c>
      <c r="C603" s="18">
        <v>10767</v>
      </c>
      <c r="D603" s="41" t="s">
        <v>672</v>
      </c>
      <c r="E603" s="92">
        <v>450.45599999999996</v>
      </c>
      <c r="F603" s="71">
        <v>3</v>
      </c>
      <c r="G603" s="17">
        <v>4601532002928</v>
      </c>
      <c r="H603" s="48" t="s">
        <v>268</v>
      </c>
      <c r="I603" s="18" t="s">
        <v>934</v>
      </c>
      <c r="J603" s="58">
        <v>48</v>
      </c>
      <c r="K603" s="1"/>
      <c r="L603" s="176">
        <f t="shared" si="158"/>
        <v>0</v>
      </c>
      <c r="M603" s="165">
        <f t="shared" si="159"/>
        <v>0</v>
      </c>
      <c r="N603" s="90">
        <v>7.0356000000000002E-2</v>
      </c>
      <c r="O603" s="89">
        <f t="shared" si="154"/>
        <v>0</v>
      </c>
      <c r="P603" s="88">
        <v>2.952</v>
      </c>
      <c r="Q603" s="89">
        <f t="shared" si="155"/>
        <v>0</v>
      </c>
    </row>
    <row r="604" spans="1:17" ht="60" customHeight="1">
      <c r="A604" s="8"/>
      <c r="B604" s="60">
        <v>4340600</v>
      </c>
      <c r="C604" s="18">
        <v>10744</v>
      </c>
      <c r="D604" s="41" t="s">
        <v>741</v>
      </c>
      <c r="E604" s="92">
        <v>683.14799999999991</v>
      </c>
      <c r="F604" s="71">
        <v>2</v>
      </c>
      <c r="G604" s="9">
        <v>4601532107449</v>
      </c>
      <c r="H604" s="48" t="s">
        <v>279</v>
      </c>
      <c r="I604" s="18" t="s">
        <v>934</v>
      </c>
      <c r="J604" s="9">
        <v>32</v>
      </c>
      <c r="K604" s="1"/>
      <c r="L604" s="176">
        <f t="shared" si="158"/>
        <v>0</v>
      </c>
      <c r="M604" s="165">
        <f t="shared" si="159"/>
        <v>0</v>
      </c>
      <c r="N604" s="90">
        <v>7.0356000000000002E-2</v>
      </c>
      <c r="O604" s="89">
        <f t="shared" si="154"/>
        <v>0</v>
      </c>
      <c r="P604" s="88">
        <v>4.17</v>
      </c>
      <c r="Q604" s="89">
        <f t="shared" si="155"/>
        <v>0</v>
      </c>
    </row>
    <row r="605" spans="1:17" ht="60" customHeight="1">
      <c r="A605" s="8"/>
      <c r="B605" s="61">
        <v>4390600</v>
      </c>
      <c r="C605" s="18">
        <v>10486</v>
      </c>
      <c r="D605" s="41" t="s">
        <v>741</v>
      </c>
      <c r="E605" s="92">
        <v>737.80799999999999</v>
      </c>
      <c r="F605" s="71">
        <v>2</v>
      </c>
      <c r="G605" s="9">
        <v>4601532104868</v>
      </c>
      <c r="H605" s="48" t="s">
        <v>279</v>
      </c>
      <c r="I605" s="18" t="s">
        <v>934</v>
      </c>
      <c r="J605" s="81">
        <v>32</v>
      </c>
      <c r="K605" s="21"/>
      <c r="L605" s="176">
        <f t="shared" si="158"/>
        <v>0</v>
      </c>
      <c r="M605" s="165">
        <f t="shared" si="159"/>
        <v>0</v>
      </c>
      <c r="N605" s="90">
        <v>7.0356000000000002E-2</v>
      </c>
      <c r="O605" s="89">
        <f t="shared" si="154"/>
        <v>0</v>
      </c>
      <c r="P605" s="88">
        <v>4.3739999999999997</v>
      </c>
      <c r="Q605" s="89">
        <f t="shared" si="155"/>
        <v>0</v>
      </c>
    </row>
    <row r="606" spans="1:17" ht="60" customHeight="1">
      <c r="A606" s="8"/>
      <c r="B606" s="60">
        <v>4389003</v>
      </c>
      <c r="C606" s="18">
        <v>11209</v>
      </c>
      <c r="D606" s="41" t="s">
        <v>742</v>
      </c>
      <c r="E606" s="92">
        <v>516.20399999999995</v>
      </c>
      <c r="F606" s="71">
        <v>3</v>
      </c>
      <c r="G606" s="17">
        <v>4601532890037</v>
      </c>
      <c r="H606" s="48" t="s">
        <v>83</v>
      </c>
      <c r="I606" s="18" t="s">
        <v>743</v>
      </c>
      <c r="J606" s="71">
        <v>36</v>
      </c>
      <c r="K606" s="1"/>
      <c r="L606" s="176">
        <f t="shared" si="158"/>
        <v>0</v>
      </c>
      <c r="M606" s="165">
        <f t="shared" si="159"/>
        <v>0</v>
      </c>
      <c r="N606" s="90">
        <v>9.2488500000000001E-2</v>
      </c>
      <c r="O606" s="89">
        <f t="shared" si="154"/>
        <v>0</v>
      </c>
      <c r="P606" s="88">
        <v>4.1100000000000003</v>
      </c>
      <c r="Q606" s="89">
        <f t="shared" si="155"/>
        <v>0</v>
      </c>
    </row>
    <row r="607" spans="1:17" ht="60" customHeight="1">
      <c r="A607" s="8"/>
      <c r="B607" s="60">
        <v>4388003</v>
      </c>
      <c r="C607" s="18">
        <v>11208</v>
      </c>
      <c r="D607" s="41" t="s">
        <v>744</v>
      </c>
      <c r="E607" s="92">
        <v>675.32399999999996</v>
      </c>
      <c r="F607" s="71">
        <v>2</v>
      </c>
      <c r="G607" s="17">
        <v>4601532880038</v>
      </c>
      <c r="H607" s="48" t="s">
        <v>84</v>
      </c>
      <c r="I607" s="18" t="s">
        <v>745</v>
      </c>
      <c r="J607" s="71">
        <v>40</v>
      </c>
      <c r="K607" s="1"/>
      <c r="L607" s="176">
        <f t="shared" si="158"/>
        <v>0</v>
      </c>
      <c r="M607" s="165">
        <f t="shared" si="159"/>
        <v>0</v>
      </c>
      <c r="N607" s="90">
        <v>6.4642500000000006E-2</v>
      </c>
      <c r="O607" s="89">
        <f t="shared" si="154"/>
        <v>0</v>
      </c>
      <c r="P607" s="88">
        <v>3.1160000000000001</v>
      </c>
      <c r="Q607" s="89">
        <f t="shared" si="155"/>
        <v>0</v>
      </c>
    </row>
    <row r="608" spans="1:17" ht="60" customHeight="1">
      <c r="A608" s="8"/>
      <c r="B608" s="61">
        <v>4388005</v>
      </c>
      <c r="C608" s="18">
        <v>11042</v>
      </c>
      <c r="D608" s="41" t="s">
        <v>746</v>
      </c>
      <c r="E608" s="92">
        <v>1031.376</v>
      </c>
      <c r="F608" s="71">
        <v>2</v>
      </c>
      <c r="G608" s="17">
        <v>4601532880052</v>
      </c>
      <c r="H608" s="48" t="s">
        <v>269</v>
      </c>
      <c r="I608" s="18" t="s">
        <v>743</v>
      </c>
      <c r="J608" s="9">
        <v>24</v>
      </c>
      <c r="K608" s="1"/>
      <c r="L608" s="176">
        <f t="shared" si="158"/>
        <v>0</v>
      </c>
      <c r="M608" s="165">
        <f t="shared" si="159"/>
        <v>0</v>
      </c>
      <c r="N608" s="90">
        <v>9.2488500000000001E-2</v>
      </c>
      <c r="O608" s="89">
        <f t="shared" si="154"/>
        <v>0</v>
      </c>
      <c r="P608" s="88">
        <v>4.8141999999999996</v>
      </c>
      <c r="Q608" s="89">
        <f t="shared" si="155"/>
        <v>0</v>
      </c>
    </row>
    <row r="609" spans="1:17" ht="60" customHeight="1">
      <c r="A609" s="8"/>
      <c r="B609" s="61">
        <v>4340500</v>
      </c>
      <c r="C609" s="18">
        <v>10861</v>
      </c>
      <c r="D609" s="41" t="s">
        <v>747</v>
      </c>
      <c r="E609" s="92">
        <v>594.62399999999991</v>
      </c>
      <c r="F609" s="71">
        <v>2</v>
      </c>
      <c r="G609" s="17">
        <v>4601532004052</v>
      </c>
      <c r="H609" s="48" t="s">
        <v>270</v>
      </c>
      <c r="I609" s="18" t="s">
        <v>938</v>
      </c>
      <c r="J609" s="58">
        <v>40</v>
      </c>
      <c r="K609" s="1"/>
      <c r="L609" s="176">
        <f t="shared" si="158"/>
        <v>0</v>
      </c>
      <c r="M609" s="165">
        <f t="shared" si="159"/>
        <v>0</v>
      </c>
      <c r="N609" s="90">
        <v>5.9465999999999998E-2</v>
      </c>
      <c r="O609" s="89">
        <f t="shared" si="154"/>
        <v>0</v>
      </c>
      <c r="P609" s="88">
        <v>3.3367599999999999</v>
      </c>
      <c r="Q609" s="89">
        <f t="shared" si="155"/>
        <v>0</v>
      </c>
    </row>
    <row r="610" spans="1:17" ht="60" customHeight="1">
      <c r="A610" s="8"/>
      <c r="B610" s="61">
        <v>4394500</v>
      </c>
      <c r="C610" s="18">
        <v>10510</v>
      </c>
      <c r="D610" s="41" t="s">
        <v>748</v>
      </c>
      <c r="E610" s="92">
        <v>442.92</v>
      </c>
      <c r="F610" s="71">
        <v>3</v>
      </c>
      <c r="G610" s="17">
        <v>4601532105100</v>
      </c>
      <c r="H610" s="48" t="s">
        <v>271</v>
      </c>
      <c r="I610" s="18" t="s">
        <v>934</v>
      </c>
      <c r="J610" s="58">
        <v>48</v>
      </c>
      <c r="K610" s="1"/>
      <c r="L610" s="176">
        <f t="shared" si="158"/>
        <v>0</v>
      </c>
      <c r="M610" s="165">
        <f t="shared" si="159"/>
        <v>0</v>
      </c>
      <c r="N610" s="90">
        <v>7.0356000000000002E-2</v>
      </c>
      <c r="O610" s="89">
        <f t="shared" ref="O610:O673" si="160">N610*K610</f>
        <v>0</v>
      </c>
      <c r="P610" s="88">
        <v>3.2349000000000001</v>
      </c>
      <c r="Q610" s="89">
        <f t="shared" ref="Q610:Q673" si="161">P610*K610</f>
        <v>0</v>
      </c>
    </row>
    <row r="611" spans="1:17" ht="60" customHeight="1">
      <c r="A611" s="8"/>
      <c r="B611" s="61">
        <v>4384500</v>
      </c>
      <c r="C611" s="18">
        <v>10970</v>
      </c>
      <c r="D611" s="41" t="s">
        <v>749</v>
      </c>
      <c r="E611" s="92">
        <v>600.76799999999992</v>
      </c>
      <c r="F611" s="71">
        <v>2</v>
      </c>
      <c r="G611" s="17">
        <v>4601532008456</v>
      </c>
      <c r="H611" s="48" t="s">
        <v>272</v>
      </c>
      <c r="I611" s="18" t="s">
        <v>938</v>
      </c>
      <c r="J611" s="58">
        <v>40</v>
      </c>
      <c r="K611" s="1"/>
      <c r="L611" s="176">
        <f t="shared" si="158"/>
        <v>0</v>
      </c>
      <c r="M611" s="165">
        <f t="shared" si="159"/>
        <v>0</v>
      </c>
      <c r="N611" s="90">
        <v>5.9465999999999998E-2</v>
      </c>
      <c r="O611" s="89">
        <f t="shared" si="160"/>
        <v>0</v>
      </c>
      <c r="P611" s="88">
        <v>2.8765999999999998</v>
      </c>
      <c r="Q611" s="89">
        <f t="shared" si="161"/>
        <v>0</v>
      </c>
    </row>
    <row r="612" spans="1:17" ht="60" customHeight="1">
      <c r="A612" s="8"/>
      <c r="B612" s="61">
        <v>4308700</v>
      </c>
      <c r="C612" s="18">
        <v>10529</v>
      </c>
      <c r="D612" s="41" t="s">
        <v>750</v>
      </c>
      <c r="E612" s="92">
        <v>304.488</v>
      </c>
      <c r="F612" s="71">
        <v>5</v>
      </c>
      <c r="G612" s="17">
        <v>4601532105292</v>
      </c>
      <c r="H612" s="48" t="s">
        <v>273</v>
      </c>
      <c r="I612" s="18" t="s">
        <v>59</v>
      </c>
      <c r="J612" s="58">
        <v>100</v>
      </c>
      <c r="K612" s="1"/>
      <c r="L612" s="176">
        <f t="shared" si="158"/>
        <v>0</v>
      </c>
      <c r="M612" s="165">
        <f t="shared" si="159"/>
        <v>0</v>
      </c>
      <c r="N612" s="90">
        <v>7.7376E-2</v>
      </c>
      <c r="O612" s="89">
        <f t="shared" si="160"/>
        <v>0</v>
      </c>
      <c r="P612" s="88">
        <v>3.7330000000000001</v>
      </c>
      <c r="Q612" s="89">
        <f t="shared" si="161"/>
        <v>0</v>
      </c>
    </row>
    <row r="613" spans="1:17" ht="60" customHeight="1">
      <c r="A613" s="8"/>
      <c r="B613" s="61">
        <v>4308800</v>
      </c>
      <c r="C613" s="18">
        <v>10631</v>
      </c>
      <c r="D613" s="41" t="s">
        <v>751</v>
      </c>
      <c r="E613" s="92">
        <v>377.38799999999998</v>
      </c>
      <c r="F613" s="71">
        <v>4</v>
      </c>
      <c r="G613" s="17">
        <v>4601532106312</v>
      </c>
      <c r="H613" s="48" t="s">
        <v>274</v>
      </c>
      <c r="I613" s="18" t="s">
        <v>59</v>
      </c>
      <c r="J613" s="58">
        <v>80</v>
      </c>
      <c r="K613" s="1"/>
      <c r="L613" s="176">
        <f t="shared" si="158"/>
        <v>0</v>
      </c>
      <c r="M613" s="165">
        <f t="shared" si="159"/>
        <v>0</v>
      </c>
      <c r="N613" s="90">
        <v>7.7376E-2</v>
      </c>
      <c r="O613" s="89">
        <f t="shared" si="160"/>
        <v>0</v>
      </c>
      <c r="P613" s="88">
        <v>3.9443999999999999</v>
      </c>
      <c r="Q613" s="89">
        <f t="shared" si="161"/>
        <v>0</v>
      </c>
    </row>
    <row r="614" spans="1:17" ht="60" customHeight="1">
      <c r="A614" s="8"/>
      <c r="B614" s="61">
        <v>4338300</v>
      </c>
      <c r="C614" s="18">
        <v>11077</v>
      </c>
      <c r="D614" s="41" t="s">
        <v>752</v>
      </c>
      <c r="E614" s="92">
        <v>435.50400000000002</v>
      </c>
      <c r="F614" s="71">
        <v>4</v>
      </c>
      <c r="G614" s="17">
        <v>4601532003833</v>
      </c>
      <c r="H614" s="48" t="s">
        <v>275</v>
      </c>
      <c r="I614" s="18" t="s">
        <v>970</v>
      </c>
      <c r="J614" s="58">
        <v>56</v>
      </c>
      <c r="K614" s="1"/>
      <c r="L614" s="176">
        <f t="shared" si="158"/>
        <v>0</v>
      </c>
      <c r="M614" s="165">
        <f t="shared" si="159"/>
        <v>0</v>
      </c>
      <c r="N614" s="90">
        <v>7.4584129999999998E-2</v>
      </c>
      <c r="O614" s="89">
        <f t="shared" si="160"/>
        <v>0</v>
      </c>
      <c r="P614" s="88">
        <v>4.0827200000000001</v>
      </c>
      <c r="Q614" s="89">
        <f t="shared" si="161"/>
        <v>0</v>
      </c>
    </row>
    <row r="615" spans="1:17" ht="60" customHeight="1">
      <c r="A615" s="8"/>
      <c r="B615" s="61">
        <v>4338400</v>
      </c>
      <c r="C615" s="18">
        <v>11078</v>
      </c>
      <c r="D615" s="41" t="s">
        <v>753</v>
      </c>
      <c r="E615" s="92">
        <v>544.38</v>
      </c>
      <c r="F615" s="71">
        <v>3</v>
      </c>
      <c r="G615" s="17">
        <v>4601532003840</v>
      </c>
      <c r="H615" s="48" t="s">
        <v>276</v>
      </c>
      <c r="I615" s="18" t="s">
        <v>970</v>
      </c>
      <c r="J615" s="58">
        <v>42</v>
      </c>
      <c r="K615" s="1"/>
      <c r="L615" s="176">
        <f t="shared" si="158"/>
        <v>0</v>
      </c>
      <c r="M615" s="165">
        <f t="shared" si="159"/>
        <v>0</v>
      </c>
      <c r="N615" s="90">
        <v>7.4584129999999998E-2</v>
      </c>
      <c r="O615" s="89">
        <f t="shared" si="160"/>
        <v>0</v>
      </c>
      <c r="P615" s="88">
        <v>3.8784000000000001</v>
      </c>
      <c r="Q615" s="89">
        <f t="shared" si="161"/>
        <v>0</v>
      </c>
    </row>
    <row r="616" spans="1:17" ht="60" customHeight="1">
      <c r="A616" s="8"/>
      <c r="B616" s="61">
        <v>4396800</v>
      </c>
      <c r="C616" s="18">
        <v>10591</v>
      </c>
      <c r="D616" s="41" t="s">
        <v>754</v>
      </c>
      <c r="E616" s="92">
        <v>421.44</v>
      </c>
      <c r="F616" s="71">
        <v>5</v>
      </c>
      <c r="G616" s="17">
        <v>4601532105919</v>
      </c>
      <c r="H616" s="48" t="s">
        <v>277</v>
      </c>
      <c r="I616" s="18" t="s">
        <v>59</v>
      </c>
      <c r="J616" s="58">
        <v>100</v>
      </c>
      <c r="K616" s="1"/>
      <c r="L616" s="176">
        <f t="shared" si="158"/>
        <v>0</v>
      </c>
      <c r="M616" s="165">
        <f t="shared" si="159"/>
        <v>0</v>
      </c>
      <c r="N616" s="90">
        <v>7.7376E-2</v>
      </c>
      <c r="O616" s="89">
        <f t="shared" si="160"/>
        <v>0</v>
      </c>
      <c r="P616" s="88">
        <v>5.1850000000000005</v>
      </c>
      <c r="Q616" s="89">
        <f t="shared" si="161"/>
        <v>0</v>
      </c>
    </row>
    <row r="617" spans="1:17" ht="60" customHeight="1">
      <c r="A617" s="8"/>
      <c r="B617" s="61">
        <v>4396700</v>
      </c>
      <c r="C617" s="18">
        <v>10558</v>
      </c>
      <c r="D617" s="41" t="s">
        <v>755</v>
      </c>
      <c r="E617" s="92">
        <v>433.27199999999999</v>
      </c>
      <c r="F617" s="71">
        <v>5</v>
      </c>
      <c r="G617" s="17">
        <v>4601532105582</v>
      </c>
      <c r="H617" s="48" t="s">
        <v>278</v>
      </c>
      <c r="I617" s="18" t="s">
        <v>59</v>
      </c>
      <c r="J617" s="58">
        <v>100</v>
      </c>
      <c r="K617" s="1"/>
      <c r="L617" s="176">
        <f t="shared" si="158"/>
        <v>0</v>
      </c>
      <c r="M617" s="165">
        <f t="shared" si="159"/>
        <v>0</v>
      </c>
      <c r="N617" s="90">
        <v>7.7376E-2</v>
      </c>
      <c r="O617" s="89">
        <f t="shared" si="160"/>
        <v>0</v>
      </c>
      <c r="P617" s="88">
        <v>5.5250000000000004</v>
      </c>
      <c r="Q617" s="89">
        <f t="shared" si="161"/>
        <v>0</v>
      </c>
    </row>
    <row r="618" spans="1:17" s="7" customFormat="1" ht="22.15" customHeight="1">
      <c r="A618" s="24"/>
      <c r="B618" s="126"/>
      <c r="C618" s="126"/>
      <c r="D618" s="140" t="s">
        <v>22</v>
      </c>
      <c r="E618" s="127">
        <v>0</v>
      </c>
      <c r="F618" s="126"/>
      <c r="G618" s="126"/>
      <c r="H618" s="126"/>
      <c r="I618" s="126"/>
      <c r="J618" s="80"/>
      <c r="K618" s="31"/>
      <c r="L618" s="186"/>
      <c r="M618" s="171"/>
      <c r="N618" s="31"/>
      <c r="O618" s="31"/>
      <c r="P618" s="31"/>
      <c r="Q618" s="31"/>
    </row>
    <row r="619" spans="1:17" ht="22.15" customHeight="1">
      <c r="A619" s="20"/>
      <c r="B619" s="130"/>
      <c r="C619" s="130"/>
      <c r="D619" s="134" t="s">
        <v>23</v>
      </c>
      <c r="E619" s="131">
        <v>0</v>
      </c>
      <c r="F619" s="124"/>
      <c r="G619" s="124"/>
      <c r="H619" s="124"/>
      <c r="I619" s="124"/>
      <c r="J619" s="82"/>
      <c r="K619" s="124"/>
      <c r="L619" s="187"/>
      <c r="M619" s="131"/>
      <c r="N619" s="124"/>
      <c r="O619" s="124"/>
      <c r="P619" s="124"/>
      <c r="Q619" s="124"/>
    </row>
    <row r="620" spans="1:17" ht="60" customHeight="1">
      <c r="A620" s="8"/>
      <c r="B620" s="61">
        <v>4373900</v>
      </c>
      <c r="C620" s="18">
        <v>10419</v>
      </c>
      <c r="D620" s="41" t="s">
        <v>440</v>
      </c>
      <c r="E620" s="92">
        <v>44.699999999999996</v>
      </c>
      <c r="F620" s="71">
        <v>24</v>
      </c>
      <c r="G620" s="17">
        <v>4601532104196</v>
      </c>
      <c r="H620" s="48" t="s">
        <v>309</v>
      </c>
      <c r="I620" s="18" t="s">
        <v>40</v>
      </c>
      <c r="J620" s="58">
        <v>864</v>
      </c>
      <c r="K620" s="1"/>
      <c r="L620" s="176">
        <f t="shared" ref="L620:L641" si="162">K620*F620</f>
        <v>0</v>
      </c>
      <c r="M620" s="165">
        <f t="shared" ref="M620:M641" si="163">E620*F620*K620</f>
        <v>0</v>
      </c>
      <c r="N620" s="90">
        <v>4.1066999999999999E-2</v>
      </c>
      <c r="O620" s="89">
        <f t="shared" si="160"/>
        <v>0</v>
      </c>
      <c r="P620" s="88">
        <v>2.7356000000000003</v>
      </c>
      <c r="Q620" s="89">
        <f t="shared" si="161"/>
        <v>0</v>
      </c>
    </row>
    <row r="621" spans="1:17" ht="60" customHeight="1">
      <c r="A621" s="8"/>
      <c r="B621" s="61">
        <v>4338500</v>
      </c>
      <c r="C621" s="18">
        <v>11045</v>
      </c>
      <c r="D621" s="41" t="s">
        <v>459</v>
      </c>
      <c r="E621" s="92">
        <v>145.452</v>
      </c>
      <c r="F621" s="71">
        <v>18</v>
      </c>
      <c r="G621" s="17">
        <v>4601532003857</v>
      </c>
      <c r="H621" s="48" t="s">
        <v>310</v>
      </c>
      <c r="I621" s="18" t="s">
        <v>411</v>
      </c>
      <c r="J621" s="58">
        <v>432</v>
      </c>
      <c r="K621" s="1"/>
      <c r="L621" s="176">
        <f t="shared" si="162"/>
        <v>0</v>
      </c>
      <c r="M621" s="165">
        <f t="shared" si="163"/>
        <v>0</v>
      </c>
      <c r="N621" s="90">
        <v>6.1578399999999998E-2</v>
      </c>
      <c r="O621" s="89">
        <f t="shared" si="160"/>
        <v>0</v>
      </c>
      <c r="P621" s="88">
        <v>3.12</v>
      </c>
      <c r="Q621" s="89">
        <f t="shared" si="161"/>
        <v>0</v>
      </c>
    </row>
    <row r="622" spans="1:17" ht="60" customHeight="1">
      <c r="A622" s="8"/>
      <c r="B622" s="61">
        <v>4332900</v>
      </c>
      <c r="C622" s="18">
        <v>10740</v>
      </c>
      <c r="D622" s="41" t="s">
        <v>463</v>
      </c>
      <c r="E622" s="92">
        <v>58.271999999999998</v>
      </c>
      <c r="F622" s="71">
        <v>32</v>
      </c>
      <c r="G622" s="17">
        <v>4601532003291</v>
      </c>
      <c r="H622" s="48" t="s">
        <v>311</v>
      </c>
      <c r="I622" s="18" t="s">
        <v>40</v>
      </c>
      <c r="J622" s="58">
        <v>1152</v>
      </c>
      <c r="K622" s="1"/>
      <c r="L622" s="176">
        <f t="shared" si="162"/>
        <v>0</v>
      </c>
      <c r="M622" s="165">
        <f t="shared" si="163"/>
        <v>0</v>
      </c>
      <c r="N622" s="90">
        <v>4.1066999999999999E-2</v>
      </c>
      <c r="O622" s="89">
        <f t="shared" si="160"/>
        <v>0</v>
      </c>
      <c r="P622" s="88">
        <v>3.9980000000000002</v>
      </c>
      <c r="Q622" s="89">
        <f t="shared" si="161"/>
        <v>0</v>
      </c>
    </row>
    <row r="623" spans="1:17" ht="60" customHeight="1">
      <c r="A623" s="8"/>
      <c r="B623" s="61">
        <v>4343900</v>
      </c>
      <c r="C623" s="18">
        <v>11025</v>
      </c>
      <c r="D623" s="41" t="s">
        <v>464</v>
      </c>
      <c r="E623" s="92">
        <v>57.875999999999991</v>
      </c>
      <c r="F623" s="71">
        <v>21</v>
      </c>
      <c r="G623" s="17">
        <v>4601532004397</v>
      </c>
      <c r="H623" s="48" t="s">
        <v>312</v>
      </c>
      <c r="I623" s="18" t="s">
        <v>40</v>
      </c>
      <c r="J623" s="58">
        <v>756</v>
      </c>
      <c r="K623" s="1"/>
      <c r="L623" s="176">
        <f t="shared" si="162"/>
        <v>0</v>
      </c>
      <c r="M623" s="165">
        <f t="shared" si="163"/>
        <v>0</v>
      </c>
      <c r="N623" s="90">
        <v>4.1066999999999999E-2</v>
      </c>
      <c r="O623" s="89">
        <f t="shared" si="160"/>
        <v>0</v>
      </c>
      <c r="P623" s="88">
        <v>2.8069999999999999</v>
      </c>
      <c r="Q623" s="89">
        <f t="shared" si="161"/>
        <v>0</v>
      </c>
    </row>
    <row r="624" spans="1:17" ht="60" customHeight="1">
      <c r="A624" s="8"/>
      <c r="B624" s="61">
        <v>4344900</v>
      </c>
      <c r="C624" s="18">
        <v>11103</v>
      </c>
      <c r="D624" s="41" t="s">
        <v>465</v>
      </c>
      <c r="E624" s="92">
        <v>142.81200000000001</v>
      </c>
      <c r="F624" s="71">
        <v>15</v>
      </c>
      <c r="G624" s="17">
        <v>4601532004496</v>
      </c>
      <c r="H624" s="48" t="s">
        <v>313</v>
      </c>
      <c r="I624" s="18" t="s">
        <v>403</v>
      </c>
      <c r="J624" s="58">
        <v>180</v>
      </c>
      <c r="K624" s="1"/>
      <c r="L624" s="176">
        <f t="shared" si="162"/>
        <v>0</v>
      </c>
      <c r="M624" s="165">
        <f t="shared" si="163"/>
        <v>0</v>
      </c>
      <c r="N624" s="90">
        <v>8.6111999999999994E-2</v>
      </c>
      <c r="O624" s="89">
        <f t="shared" si="160"/>
        <v>0</v>
      </c>
      <c r="P624" s="88">
        <v>3.77</v>
      </c>
      <c r="Q624" s="89">
        <f t="shared" si="161"/>
        <v>0</v>
      </c>
    </row>
    <row r="625" spans="1:17" ht="60" customHeight="1">
      <c r="A625" s="8"/>
      <c r="B625" s="61">
        <v>4337200</v>
      </c>
      <c r="C625" s="18">
        <v>20572</v>
      </c>
      <c r="D625" s="41" t="s">
        <v>517</v>
      </c>
      <c r="E625" s="92">
        <v>42.611999999999995</v>
      </c>
      <c r="F625" s="71">
        <v>42</v>
      </c>
      <c r="G625" s="17">
        <v>4601532205725</v>
      </c>
      <c r="H625" s="48" t="s">
        <v>314</v>
      </c>
      <c r="I625" s="18" t="s">
        <v>40</v>
      </c>
      <c r="J625" s="58">
        <v>1512</v>
      </c>
      <c r="K625" s="1"/>
      <c r="L625" s="176">
        <f t="shared" si="162"/>
        <v>0</v>
      </c>
      <c r="M625" s="165">
        <f t="shared" si="163"/>
        <v>0</v>
      </c>
      <c r="N625" s="90">
        <v>4.1066999999999999E-2</v>
      </c>
      <c r="O625" s="89">
        <f t="shared" si="160"/>
        <v>0</v>
      </c>
      <c r="P625" s="88">
        <v>3.6680000000000001</v>
      </c>
      <c r="Q625" s="89">
        <f t="shared" si="161"/>
        <v>0</v>
      </c>
    </row>
    <row r="626" spans="1:17" ht="60" customHeight="1">
      <c r="A626" s="8"/>
      <c r="B626" s="61">
        <v>4337300</v>
      </c>
      <c r="C626" s="18">
        <v>10927</v>
      </c>
      <c r="D626" s="41" t="s">
        <v>513</v>
      </c>
      <c r="E626" s="92">
        <v>40.451999999999998</v>
      </c>
      <c r="F626" s="71">
        <v>65</v>
      </c>
      <c r="G626" s="17">
        <v>4601532003734</v>
      </c>
      <c r="H626" s="48" t="s">
        <v>315</v>
      </c>
      <c r="I626" s="18" t="s">
        <v>59</v>
      </c>
      <c r="J626" s="58">
        <v>1300</v>
      </c>
      <c r="K626" s="1"/>
      <c r="L626" s="176">
        <f t="shared" si="162"/>
        <v>0</v>
      </c>
      <c r="M626" s="165">
        <f t="shared" si="163"/>
        <v>0</v>
      </c>
      <c r="N626" s="90">
        <v>7.7376E-2</v>
      </c>
      <c r="O626" s="89">
        <f t="shared" si="160"/>
        <v>0</v>
      </c>
      <c r="P626" s="88">
        <v>5.59511</v>
      </c>
      <c r="Q626" s="89">
        <f t="shared" si="161"/>
        <v>0</v>
      </c>
    </row>
    <row r="627" spans="1:17" ht="60" customHeight="1">
      <c r="A627" s="8"/>
      <c r="B627" s="60">
        <v>4307200</v>
      </c>
      <c r="C627" s="18">
        <v>10572</v>
      </c>
      <c r="D627" s="41" t="s">
        <v>516</v>
      </c>
      <c r="E627" s="92">
        <v>38.868000000000002</v>
      </c>
      <c r="F627" s="71">
        <v>42</v>
      </c>
      <c r="G627" s="17">
        <v>4601532000726</v>
      </c>
      <c r="H627" s="48" t="s">
        <v>316</v>
      </c>
      <c r="I627" s="18" t="s">
        <v>40</v>
      </c>
      <c r="J627" s="9">
        <v>1512</v>
      </c>
      <c r="K627" s="1"/>
      <c r="L627" s="176">
        <f t="shared" si="162"/>
        <v>0</v>
      </c>
      <c r="M627" s="165">
        <f t="shared" si="163"/>
        <v>0</v>
      </c>
      <c r="N627" s="90">
        <v>4.1066999999999999E-2</v>
      </c>
      <c r="O627" s="89">
        <f t="shared" si="160"/>
        <v>0</v>
      </c>
      <c r="P627" s="88">
        <v>3.4823599999999999</v>
      </c>
      <c r="Q627" s="89">
        <f t="shared" si="161"/>
        <v>0</v>
      </c>
    </row>
    <row r="628" spans="1:17" ht="60" customHeight="1">
      <c r="A628" s="8"/>
      <c r="B628" s="61">
        <v>4319500</v>
      </c>
      <c r="C628" s="18">
        <v>10718</v>
      </c>
      <c r="D628" s="41" t="s">
        <v>518</v>
      </c>
      <c r="E628" s="92">
        <v>56.856000000000002</v>
      </c>
      <c r="F628" s="71">
        <v>30</v>
      </c>
      <c r="G628" s="17">
        <v>4601532107180</v>
      </c>
      <c r="H628" s="48" t="s">
        <v>317</v>
      </c>
      <c r="I628" s="18" t="s">
        <v>40</v>
      </c>
      <c r="J628" s="58">
        <v>1080</v>
      </c>
      <c r="K628" s="1"/>
      <c r="L628" s="176">
        <f t="shared" si="162"/>
        <v>0</v>
      </c>
      <c r="M628" s="165">
        <f t="shared" si="163"/>
        <v>0</v>
      </c>
      <c r="N628" s="90">
        <v>4.1066999999999999E-2</v>
      </c>
      <c r="O628" s="89">
        <f t="shared" si="160"/>
        <v>0</v>
      </c>
      <c r="P628" s="88">
        <v>3.5449999999999999</v>
      </c>
      <c r="Q628" s="89">
        <f t="shared" si="161"/>
        <v>0</v>
      </c>
    </row>
    <row r="629" spans="1:17" ht="60" customHeight="1">
      <c r="A629" s="8"/>
      <c r="B629" s="61">
        <v>4316900</v>
      </c>
      <c r="C629" s="18">
        <v>10637</v>
      </c>
      <c r="D629" s="41" t="s">
        <v>580</v>
      </c>
      <c r="E629" s="92">
        <v>49.92</v>
      </c>
      <c r="F629" s="71">
        <v>36</v>
      </c>
      <c r="G629" s="17">
        <v>4601532106374</v>
      </c>
      <c r="H629" s="48" t="s">
        <v>318</v>
      </c>
      <c r="I629" s="18" t="s">
        <v>59</v>
      </c>
      <c r="J629" s="58">
        <v>720</v>
      </c>
      <c r="K629" s="1"/>
      <c r="L629" s="176">
        <f t="shared" si="162"/>
        <v>0</v>
      </c>
      <c r="M629" s="165">
        <f t="shared" si="163"/>
        <v>0</v>
      </c>
      <c r="N629" s="90">
        <v>7.7376E-2</v>
      </c>
      <c r="O629" s="89">
        <f t="shared" si="160"/>
        <v>0</v>
      </c>
      <c r="P629" s="88">
        <v>3.7851999999999997</v>
      </c>
      <c r="Q629" s="89">
        <f t="shared" si="161"/>
        <v>0</v>
      </c>
    </row>
    <row r="630" spans="1:17" ht="60" customHeight="1">
      <c r="A630" s="8"/>
      <c r="B630" s="61">
        <v>4321300</v>
      </c>
      <c r="C630" s="18">
        <v>10682</v>
      </c>
      <c r="D630" s="41" t="s">
        <v>670</v>
      </c>
      <c r="E630" s="92">
        <v>38.843999999999994</v>
      </c>
      <c r="F630" s="71">
        <v>24</v>
      </c>
      <c r="G630" s="17">
        <v>4601532106824</v>
      </c>
      <c r="H630" s="48" t="s">
        <v>848</v>
      </c>
      <c r="I630" s="18" t="s">
        <v>40</v>
      </c>
      <c r="J630" s="58">
        <v>864</v>
      </c>
      <c r="K630" s="1"/>
      <c r="L630" s="176">
        <f t="shared" si="162"/>
        <v>0</v>
      </c>
      <c r="M630" s="165">
        <f t="shared" si="163"/>
        <v>0</v>
      </c>
      <c r="N630" s="90">
        <v>4.1066999999999999E-2</v>
      </c>
      <c r="O630" s="89">
        <f t="shared" si="160"/>
        <v>0</v>
      </c>
      <c r="P630" s="88">
        <v>2.9660000000000002</v>
      </c>
      <c r="Q630" s="89">
        <f t="shared" si="161"/>
        <v>0</v>
      </c>
    </row>
    <row r="631" spans="1:17" ht="60" customHeight="1">
      <c r="A631" s="8"/>
      <c r="B631" s="61">
        <v>4386200</v>
      </c>
      <c r="C631" s="18">
        <v>11035</v>
      </c>
      <c r="D631" s="41" t="s">
        <v>669</v>
      </c>
      <c r="E631" s="92">
        <v>31.295999999999996</v>
      </c>
      <c r="F631" s="71">
        <v>36</v>
      </c>
      <c r="G631" s="17">
        <v>4601532008623</v>
      </c>
      <c r="H631" s="48" t="s">
        <v>319</v>
      </c>
      <c r="I631" s="18" t="s">
        <v>803</v>
      </c>
      <c r="J631" s="58">
        <v>1512</v>
      </c>
      <c r="K631" s="1"/>
      <c r="L631" s="176">
        <f t="shared" si="162"/>
        <v>0</v>
      </c>
      <c r="M631" s="165">
        <f t="shared" si="163"/>
        <v>0</v>
      </c>
      <c r="N631" s="90">
        <v>2.5047E-2</v>
      </c>
      <c r="O631" s="89">
        <f t="shared" si="160"/>
        <v>0</v>
      </c>
      <c r="P631" s="88">
        <v>2.2999999999999998</v>
      </c>
      <c r="Q631" s="89">
        <f t="shared" si="161"/>
        <v>0</v>
      </c>
    </row>
    <row r="632" spans="1:17" ht="60" customHeight="1">
      <c r="A632" s="8"/>
      <c r="B632" s="61">
        <v>4319800</v>
      </c>
      <c r="C632" s="18">
        <v>10805</v>
      </c>
      <c r="D632" s="41" t="s">
        <v>673</v>
      </c>
      <c r="E632" s="92">
        <v>89.676000000000002</v>
      </c>
      <c r="F632" s="71">
        <v>17</v>
      </c>
      <c r="G632" s="17">
        <v>4601532001983</v>
      </c>
      <c r="H632" s="48" t="s">
        <v>320</v>
      </c>
      <c r="I632" s="18" t="s">
        <v>934</v>
      </c>
      <c r="J632" s="58">
        <v>272</v>
      </c>
      <c r="K632" s="1"/>
      <c r="L632" s="176">
        <f t="shared" si="162"/>
        <v>0</v>
      </c>
      <c r="M632" s="165">
        <f t="shared" si="163"/>
        <v>0</v>
      </c>
      <c r="N632" s="90">
        <v>7.0356000000000002E-2</v>
      </c>
      <c r="O632" s="89">
        <f t="shared" si="160"/>
        <v>0</v>
      </c>
      <c r="P632" s="88">
        <v>3.5237599999999998</v>
      </c>
      <c r="Q632" s="89">
        <f t="shared" si="161"/>
        <v>0</v>
      </c>
    </row>
    <row r="633" spans="1:17" ht="60" customHeight="1">
      <c r="A633" s="8"/>
      <c r="B633" s="61">
        <v>4316800</v>
      </c>
      <c r="C633" s="18">
        <v>10636</v>
      </c>
      <c r="D633" s="41" t="s">
        <v>674</v>
      </c>
      <c r="E633" s="92">
        <v>75.443999999999988</v>
      </c>
      <c r="F633" s="71">
        <v>26</v>
      </c>
      <c r="G633" s="17">
        <v>4601532106367</v>
      </c>
      <c r="H633" s="48" t="s">
        <v>321</v>
      </c>
      <c r="I633" s="18" t="s">
        <v>59</v>
      </c>
      <c r="J633" s="58">
        <v>520</v>
      </c>
      <c r="K633" s="1"/>
      <c r="L633" s="176">
        <f t="shared" si="162"/>
        <v>0</v>
      </c>
      <c r="M633" s="165">
        <f t="shared" si="163"/>
        <v>0</v>
      </c>
      <c r="N633" s="90">
        <v>7.7376E-2</v>
      </c>
      <c r="O633" s="89">
        <f t="shared" si="160"/>
        <v>0</v>
      </c>
      <c r="P633" s="88">
        <v>5.5500000000000007</v>
      </c>
      <c r="Q633" s="89">
        <f t="shared" si="161"/>
        <v>0</v>
      </c>
    </row>
    <row r="634" spans="1:17" ht="60" customHeight="1">
      <c r="A634" s="8"/>
      <c r="B634" s="61">
        <v>4316700</v>
      </c>
      <c r="C634" s="18">
        <v>10639</v>
      </c>
      <c r="D634" s="41" t="s">
        <v>675</v>
      </c>
      <c r="E634" s="92">
        <v>230.83199999999999</v>
      </c>
      <c r="F634" s="71">
        <v>14</v>
      </c>
      <c r="G634" s="17">
        <v>4601532106398</v>
      </c>
      <c r="H634" s="48" t="s">
        <v>322</v>
      </c>
      <c r="I634" s="18" t="s">
        <v>935</v>
      </c>
      <c r="J634" s="58">
        <v>224</v>
      </c>
      <c r="K634" s="1"/>
      <c r="L634" s="176">
        <f t="shared" si="162"/>
        <v>0</v>
      </c>
      <c r="M634" s="165">
        <f t="shared" si="163"/>
        <v>0</v>
      </c>
      <c r="N634" s="90">
        <v>8.4322999999999995E-2</v>
      </c>
      <c r="O634" s="89">
        <f t="shared" si="160"/>
        <v>0</v>
      </c>
      <c r="P634" s="88">
        <v>8.5312400000000004</v>
      </c>
      <c r="Q634" s="89">
        <f t="shared" si="161"/>
        <v>0</v>
      </c>
    </row>
    <row r="635" spans="1:17" ht="60" customHeight="1">
      <c r="A635" s="8"/>
      <c r="B635" s="61">
        <v>4316701</v>
      </c>
      <c r="C635" s="18">
        <v>10833</v>
      </c>
      <c r="D635" s="41" t="s">
        <v>676</v>
      </c>
      <c r="E635" s="92">
        <v>253.32</v>
      </c>
      <c r="F635" s="71">
        <v>14</v>
      </c>
      <c r="G635" s="17">
        <v>4601532167016</v>
      </c>
      <c r="H635" s="48" t="s">
        <v>322</v>
      </c>
      <c r="I635" s="18" t="s">
        <v>935</v>
      </c>
      <c r="J635" s="58">
        <v>224</v>
      </c>
      <c r="K635" s="1"/>
      <c r="L635" s="176">
        <f t="shared" si="162"/>
        <v>0</v>
      </c>
      <c r="M635" s="165">
        <f t="shared" si="163"/>
        <v>0</v>
      </c>
      <c r="N635" s="90">
        <v>8.4322999999999995E-2</v>
      </c>
      <c r="O635" s="89">
        <f t="shared" si="160"/>
        <v>0</v>
      </c>
      <c r="P635" s="88">
        <v>9.0436399999999999</v>
      </c>
      <c r="Q635" s="89">
        <f t="shared" si="161"/>
        <v>0</v>
      </c>
    </row>
    <row r="636" spans="1:17" ht="60" customHeight="1">
      <c r="A636" s="8"/>
      <c r="B636" s="61">
        <v>4390800</v>
      </c>
      <c r="C636" s="18">
        <v>10484</v>
      </c>
      <c r="D636" s="41" t="s">
        <v>677</v>
      </c>
      <c r="E636" s="92">
        <v>132.25199999999998</v>
      </c>
      <c r="F636" s="71">
        <v>14</v>
      </c>
      <c r="G636" s="17">
        <v>4601532104844</v>
      </c>
      <c r="H636" s="48" t="s">
        <v>866</v>
      </c>
      <c r="I636" s="18" t="s">
        <v>644</v>
      </c>
      <c r="J636" s="58">
        <v>196</v>
      </c>
      <c r="K636" s="1"/>
      <c r="L636" s="176">
        <f t="shared" si="162"/>
        <v>0</v>
      </c>
      <c r="M636" s="165">
        <f t="shared" si="163"/>
        <v>0</v>
      </c>
      <c r="N636" s="90">
        <v>9.6850000000000006E-2</v>
      </c>
      <c r="O636" s="89">
        <f t="shared" si="160"/>
        <v>0</v>
      </c>
      <c r="P636" s="88">
        <v>4.5642800000000001</v>
      </c>
      <c r="Q636" s="89">
        <f t="shared" si="161"/>
        <v>0</v>
      </c>
    </row>
    <row r="637" spans="1:17" ht="60" customHeight="1">
      <c r="A637" s="8"/>
      <c r="B637" s="61">
        <v>4310300</v>
      </c>
      <c r="C637" s="18">
        <v>10628</v>
      </c>
      <c r="D637" s="41" t="s">
        <v>678</v>
      </c>
      <c r="E637" s="92">
        <v>90.527999999999992</v>
      </c>
      <c r="F637" s="71">
        <v>20</v>
      </c>
      <c r="G637" s="17">
        <v>4601532106282</v>
      </c>
      <c r="H637" s="48" t="s">
        <v>869</v>
      </c>
      <c r="I637" s="18" t="s">
        <v>40</v>
      </c>
      <c r="J637" s="58">
        <v>720</v>
      </c>
      <c r="K637" s="1"/>
      <c r="L637" s="176">
        <f t="shared" si="162"/>
        <v>0</v>
      </c>
      <c r="M637" s="165">
        <f t="shared" si="163"/>
        <v>0</v>
      </c>
      <c r="N637" s="90">
        <v>4.1066999999999999E-2</v>
      </c>
      <c r="O637" s="89">
        <f t="shared" si="160"/>
        <v>0</v>
      </c>
      <c r="P637" s="88">
        <v>4.4177599999999995</v>
      </c>
      <c r="Q637" s="89">
        <f t="shared" si="161"/>
        <v>0</v>
      </c>
    </row>
    <row r="638" spans="1:17" ht="60" customHeight="1">
      <c r="A638" s="8"/>
      <c r="B638" s="61">
        <v>4325500</v>
      </c>
      <c r="C638" s="18">
        <v>20703</v>
      </c>
      <c r="D638" s="41" t="s">
        <v>679</v>
      </c>
      <c r="E638" s="92">
        <v>299.79599999999999</v>
      </c>
      <c r="F638" s="71">
        <v>6</v>
      </c>
      <c r="G638" s="17">
        <v>4601532207033</v>
      </c>
      <c r="H638" s="48" t="s">
        <v>867</v>
      </c>
      <c r="I638" s="18" t="s">
        <v>950</v>
      </c>
      <c r="J638" s="58">
        <v>48</v>
      </c>
      <c r="K638" s="1"/>
      <c r="L638" s="176">
        <f t="shared" si="162"/>
        <v>0</v>
      </c>
      <c r="M638" s="165">
        <f t="shared" si="163"/>
        <v>0</v>
      </c>
      <c r="N638" s="90">
        <v>0.11730400000000001</v>
      </c>
      <c r="O638" s="89">
        <f t="shared" si="160"/>
        <v>0</v>
      </c>
      <c r="P638" s="88">
        <v>4.4461199999999996</v>
      </c>
      <c r="Q638" s="89">
        <f t="shared" si="161"/>
        <v>0</v>
      </c>
    </row>
    <row r="639" spans="1:17" ht="60" customHeight="1">
      <c r="A639" s="8"/>
      <c r="B639" s="61">
        <v>4325600</v>
      </c>
      <c r="C639" s="18">
        <v>30703</v>
      </c>
      <c r="D639" s="41" t="s">
        <v>680</v>
      </c>
      <c r="E639" s="92">
        <v>451.476</v>
      </c>
      <c r="F639" s="71">
        <v>4</v>
      </c>
      <c r="G639" s="17">
        <v>4601532307030</v>
      </c>
      <c r="H639" s="48" t="s">
        <v>868</v>
      </c>
      <c r="I639" s="18" t="s">
        <v>950</v>
      </c>
      <c r="J639" s="58">
        <v>32</v>
      </c>
      <c r="K639" s="1"/>
      <c r="L639" s="176">
        <f t="shared" si="162"/>
        <v>0</v>
      </c>
      <c r="M639" s="165">
        <f t="shared" si="163"/>
        <v>0</v>
      </c>
      <c r="N639" s="90">
        <v>0.11730400000000001</v>
      </c>
      <c r="O639" s="89">
        <f t="shared" si="160"/>
        <v>0</v>
      </c>
      <c r="P639" s="88">
        <v>4.4522399999999998</v>
      </c>
      <c r="Q639" s="89">
        <f t="shared" si="161"/>
        <v>0</v>
      </c>
    </row>
    <row r="640" spans="1:17" ht="60" customHeight="1">
      <c r="A640" s="8"/>
      <c r="B640" s="61">
        <v>4318100</v>
      </c>
      <c r="C640" s="18">
        <v>10638</v>
      </c>
      <c r="D640" s="41" t="s">
        <v>700</v>
      </c>
      <c r="E640" s="92">
        <v>31.487999999999996</v>
      </c>
      <c r="F640" s="71">
        <v>72</v>
      </c>
      <c r="G640" s="17">
        <v>4601532106381</v>
      </c>
      <c r="H640" s="48" t="s">
        <v>323</v>
      </c>
      <c r="I640" s="18" t="s">
        <v>40</v>
      </c>
      <c r="J640" s="58">
        <v>2592</v>
      </c>
      <c r="K640" s="1"/>
      <c r="L640" s="176">
        <f t="shared" si="162"/>
        <v>0</v>
      </c>
      <c r="M640" s="165">
        <f t="shared" si="163"/>
        <v>0</v>
      </c>
      <c r="N640" s="90">
        <v>4.1066999999999999E-2</v>
      </c>
      <c r="O640" s="89">
        <f t="shared" si="160"/>
        <v>0</v>
      </c>
      <c r="P640" s="88">
        <v>4.6052</v>
      </c>
      <c r="Q640" s="89">
        <f t="shared" si="161"/>
        <v>0</v>
      </c>
    </row>
    <row r="641" spans="1:17" ht="60" customHeight="1">
      <c r="A641" s="8"/>
      <c r="B641" s="61">
        <v>4374900</v>
      </c>
      <c r="C641" s="18">
        <v>10838</v>
      </c>
      <c r="D641" s="41" t="s">
        <v>737</v>
      </c>
      <c r="E641" s="92">
        <v>17.639999999999997</v>
      </c>
      <c r="F641" s="71">
        <v>60</v>
      </c>
      <c r="G641" s="17">
        <v>4601532104202</v>
      </c>
      <c r="H641" s="48" t="s">
        <v>324</v>
      </c>
      <c r="I641" s="18" t="s">
        <v>925</v>
      </c>
      <c r="J641" s="58">
        <v>8100</v>
      </c>
      <c r="K641" s="1"/>
      <c r="L641" s="176">
        <f t="shared" si="162"/>
        <v>0</v>
      </c>
      <c r="M641" s="165">
        <f t="shared" si="163"/>
        <v>0</v>
      </c>
      <c r="N641" s="90">
        <v>9.2575000000000001E-3</v>
      </c>
      <c r="O641" s="89">
        <f t="shared" si="160"/>
        <v>0</v>
      </c>
      <c r="P641" s="88">
        <v>1.77</v>
      </c>
      <c r="Q641" s="89">
        <f t="shared" si="161"/>
        <v>0</v>
      </c>
    </row>
    <row r="642" spans="1:17" ht="22.15" customHeight="1">
      <c r="A642" s="30"/>
      <c r="B642" s="122"/>
      <c r="C642" s="122"/>
      <c r="D642" s="134" t="s">
        <v>24</v>
      </c>
      <c r="E642" s="121">
        <v>0</v>
      </c>
      <c r="F642" s="122"/>
      <c r="G642" s="122"/>
      <c r="H642" s="122"/>
      <c r="I642" s="122"/>
      <c r="J642" s="78"/>
      <c r="K642" s="122"/>
      <c r="L642" s="185"/>
      <c r="M642" s="121"/>
      <c r="N642" s="122"/>
      <c r="O642" s="122"/>
      <c r="P642" s="122"/>
      <c r="Q642" s="122"/>
    </row>
    <row r="643" spans="1:17" ht="60" customHeight="1">
      <c r="A643" s="8"/>
      <c r="B643" s="61">
        <v>4341700</v>
      </c>
      <c r="C643" s="18">
        <v>10828</v>
      </c>
      <c r="D643" s="41" t="s">
        <v>655</v>
      </c>
      <c r="E643" s="92">
        <v>17.327999999999999</v>
      </c>
      <c r="F643" s="71">
        <v>70</v>
      </c>
      <c r="G643" s="17">
        <v>4601532004175</v>
      </c>
      <c r="H643" s="48" t="s">
        <v>325</v>
      </c>
      <c r="I643" s="18" t="s">
        <v>803</v>
      </c>
      <c r="J643" s="58">
        <v>2940</v>
      </c>
      <c r="K643" s="1"/>
      <c r="L643" s="176">
        <f t="shared" ref="L643:L653" si="164">K643*F643</f>
        <v>0</v>
      </c>
      <c r="M643" s="165">
        <f t="shared" ref="M643:M653" si="165">E643*F643*K643</f>
        <v>0</v>
      </c>
      <c r="N643" s="90">
        <v>2.5047E-2</v>
      </c>
      <c r="O643" s="89">
        <f t="shared" si="160"/>
        <v>0</v>
      </c>
      <c r="P643" s="88">
        <v>2.98</v>
      </c>
      <c r="Q643" s="89">
        <f t="shared" si="161"/>
        <v>0</v>
      </c>
    </row>
    <row r="644" spans="1:17" ht="60" customHeight="1">
      <c r="A644" s="8"/>
      <c r="B644" s="61">
        <v>4326500</v>
      </c>
      <c r="C644" s="18">
        <v>7525</v>
      </c>
      <c r="D644" s="41" t="s">
        <v>656</v>
      </c>
      <c r="E644" s="92">
        <v>13.284000000000001</v>
      </c>
      <c r="F644" s="71">
        <v>75</v>
      </c>
      <c r="G644" s="17">
        <v>4601532075250</v>
      </c>
      <c r="H644" s="48" t="s">
        <v>326</v>
      </c>
      <c r="I644" s="18" t="s">
        <v>803</v>
      </c>
      <c r="J644" s="58">
        <v>3150</v>
      </c>
      <c r="K644" s="1"/>
      <c r="L644" s="176">
        <f t="shared" si="164"/>
        <v>0</v>
      </c>
      <c r="M644" s="165">
        <f t="shared" si="165"/>
        <v>0</v>
      </c>
      <c r="N644" s="90">
        <v>2.5047E-2</v>
      </c>
      <c r="O644" s="89">
        <f t="shared" si="160"/>
        <v>0</v>
      </c>
      <c r="P644" s="88">
        <v>2.27</v>
      </c>
      <c r="Q644" s="89">
        <f t="shared" si="161"/>
        <v>0</v>
      </c>
    </row>
    <row r="645" spans="1:17" ht="60" customHeight="1">
      <c r="A645" s="8"/>
      <c r="B645" s="60">
        <v>4308000</v>
      </c>
      <c r="C645" s="18">
        <v>10573</v>
      </c>
      <c r="D645" s="41" t="s">
        <v>656</v>
      </c>
      <c r="E645" s="92">
        <v>16.547999999999998</v>
      </c>
      <c r="F645" s="71">
        <v>75</v>
      </c>
      <c r="G645" s="17">
        <v>4601532105735</v>
      </c>
      <c r="H645" s="48" t="s">
        <v>327</v>
      </c>
      <c r="I645" s="18" t="s">
        <v>40</v>
      </c>
      <c r="J645" s="9">
        <v>2700</v>
      </c>
      <c r="K645" s="1"/>
      <c r="L645" s="176">
        <f t="shared" si="164"/>
        <v>0</v>
      </c>
      <c r="M645" s="165">
        <f t="shared" si="165"/>
        <v>0</v>
      </c>
      <c r="N645" s="90">
        <v>4.1066999999999999E-2</v>
      </c>
      <c r="O645" s="89">
        <f t="shared" si="160"/>
        <v>0</v>
      </c>
      <c r="P645" s="88">
        <v>2.9</v>
      </c>
      <c r="Q645" s="89">
        <f t="shared" si="161"/>
        <v>0</v>
      </c>
    </row>
    <row r="646" spans="1:17" ht="60" customHeight="1">
      <c r="A646" s="8"/>
      <c r="B646" s="61">
        <v>4323200</v>
      </c>
      <c r="C646" s="18">
        <v>7131</v>
      </c>
      <c r="D646" s="41" t="s">
        <v>657</v>
      </c>
      <c r="E646" s="92">
        <v>15.743999999999998</v>
      </c>
      <c r="F646" s="71">
        <v>63</v>
      </c>
      <c r="G646" s="17">
        <v>4601532071313</v>
      </c>
      <c r="H646" s="48" t="s">
        <v>328</v>
      </c>
      <c r="I646" s="18" t="s">
        <v>803</v>
      </c>
      <c r="J646" s="58">
        <v>2646</v>
      </c>
      <c r="K646" s="1"/>
      <c r="L646" s="176">
        <f t="shared" si="164"/>
        <v>0</v>
      </c>
      <c r="M646" s="165">
        <f t="shared" si="165"/>
        <v>0</v>
      </c>
      <c r="N646" s="90">
        <v>2.5047E-2</v>
      </c>
      <c r="O646" s="89">
        <f t="shared" si="160"/>
        <v>0</v>
      </c>
      <c r="P646" s="88">
        <v>2.399</v>
      </c>
      <c r="Q646" s="89">
        <f t="shared" si="161"/>
        <v>0</v>
      </c>
    </row>
    <row r="647" spans="1:17" ht="60" customHeight="1">
      <c r="A647" s="8"/>
      <c r="B647" s="61">
        <v>4386300</v>
      </c>
      <c r="C647" s="18">
        <v>11074</v>
      </c>
      <c r="D647" s="41" t="s">
        <v>658</v>
      </c>
      <c r="E647" s="92">
        <v>39.359999999999992</v>
      </c>
      <c r="F647" s="71">
        <v>24</v>
      </c>
      <c r="G647" s="17">
        <v>4601532008630</v>
      </c>
      <c r="H647" s="48" t="s">
        <v>329</v>
      </c>
      <c r="I647" s="18" t="s">
        <v>938</v>
      </c>
      <c r="J647" s="58">
        <v>480</v>
      </c>
      <c r="K647" s="1"/>
      <c r="L647" s="176">
        <f t="shared" si="164"/>
        <v>0</v>
      </c>
      <c r="M647" s="165">
        <f t="shared" si="165"/>
        <v>0</v>
      </c>
      <c r="N647" s="90">
        <v>5.9465999999999998E-2</v>
      </c>
      <c r="O647" s="89">
        <f t="shared" si="160"/>
        <v>0</v>
      </c>
      <c r="P647" s="88">
        <v>1.728</v>
      </c>
      <c r="Q647" s="89">
        <f t="shared" si="161"/>
        <v>0</v>
      </c>
    </row>
    <row r="648" spans="1:17" ht="60" customHeight="1">
      <c r="A648" s="8"/>
      <c r="B648" s="61">
        <v>4323300</v>
      </c>
      <c r="C648" s="18">
        <v>7141</v>
      </c>
      <c r="D648" s="41" t="s">
        <v>659</v>
      </c>
      <c r="E648" s="92">
        <v>17.244</v>
      </c>
      <c r="F648" s="71">
        <v>91</v>
      </c>
      <c r="G648" s="17">
        <v>4601532071412</v>
      </c>
      <c r="H648" s="48" t="s">
        <v>330</v>
      </c>
      <c r="I648" s="18" t="s">
        <v>40</v>
      </c>
      <c r="J648" s="58">
        <v>3276</v>
      </c>
      <c r="K648" s="1"/>
      <c r="L648" s="176">
        <f t="shared" si="164"/>
        <v>0</v>
      </c>
      <c r="M648" s="165">
        <f t="shared" si="165"/>
        <v>0</v>
      </c>
      <c r="N648" s="90">
        <v>4.1066999999999999E-2</v>
      </c>
      <c r="O648" s="89">
        <f t="shared" si="160"/>
        <v>0</v>
      </c>
      <c r="P648" s="88">
        <v>4.0227599999999999</v>
      </c>
      <c r="Q648" s="89">
        <f t="shared" si="161"/>
        <v>0</v>
      </c>
    </row>
    <row r="649" spans="1:17" ht="60" customHeight="1">
      <c r="A649" s="8"/>
      <c r="B649" s="60">
        <v>4377800</v>
      </c>
      <c r="C649" s="18">
        <v>10444</v>
      </c>
      <c r="D649" s="41" t="s">
        <v>659</v>
      </c>
      <c r="E649" s="92">
        <v>20.376000000000001</v>
      </c>
      <c r="F649" s="71">
        <v>100</v>
      </c>
      <c r="G649" s="17">
        <v>4601532104448</v>
      </c>
      <c r="H649" s="48" t="s">
        <v>331</v>
      </c>
      <c r="I649" s="18" t="s">
        <v>803</v>
      </c>
      <c r="J649" s="9">
        <v>4200</v>
      </c>
      <c r="K649" s="1"/>
      <c r="L649" s="176">
        <f t="shared" si="164"/>
        <v>0</v>
      </c>
      <c r="M649" s="165">
        <f t="shared" si="165"/>
        <v>0</v>
      </c>
      <c r="N649" s="90">
        <v>2.5047E-2</v>
      </c>
      <c r="O649" s="89">
        <f t="shared" si="160"/>
        <v>0</v>
      </c>
      <c r="P649" s="88">
        <v>4.22</v>
      </c>
      <c r="Q649" s="89">
        <f t="shared" si="161"/>
        <v>0</v>
      </c>
    </row>
    <row r="650" spans="1:17" ht="60" customHeight="1">
      <c r="A650" s="8"/>
      <c r="B650" s="61">
        <v>4386000</v>
      </c>
      <c r="C650" s="18">
        <v>11037</v>
      </c>
      <c r="D650" s="41" t="s">
        <v>660</v>
      </c>
      <c r="E650" s="92">
        <v>27.108000000000001</v>
      </c>
      <c r="F650" s="71">
        <v>54</v>
      </c>
      <c r="G650" s="17">
        <v>4601532008609</v>
      </c>
      <c r="H650" s="48" t="s">
        <v>332</v>
      </c>
      <c r="I650" s="18" t="s">
        <v>803</v>
      </c>
      <c r="J650" s="58">
        <v>2268</v>
      </c>
      <c r="K650" s="1"/>
      <c r="L650" s="176">
        <f t="shared" si="164"/>
        <v>0</v>
      </c>
      <c r="M650" s="165">
        <f t="shared" si="165"/>
        <v>0</v>
      </c>
      <c r="N650" s="90">
        <v>2.5047E-2</v>
      </c>
      <c r="O650" s="89">
        <f t="shared" si="160"/>
        <v>0</v>
      </c>
      <c r="P650" s="88">
        <v>3.02</v>
      </c>
      <c r="Q650" s="89">
        <f t="shared" si="161"/>
        <v>0</v>
      </c>
    </row>
    <row r="651" spans="1:17" ht="60" customHeight="1">
      <c r="A651" s="8"/>
      <c r="B651" s="60">
        <v>4386100</v>
      </c>
      <c r="C651" s="18">
        <v>11038</v>
      </c>
      <c r="D651" s="41" t="s">
        <v>660</v>
      </c>
      <c r="E651" s="92">
        <v>27.108000000000001</v>
      </c>
      <c r="F651" s="71">
        <v>34</v>
      </c>
      <c r="G651" s="17">
        <v>4601532008616</v>
      </c>
      <c r="H651" s="48" t="s">
        <v>333</v>
      </c>
      <c r="I651" s="18" t="s">
        <v>803</v>
      </c>
      <c r="J651" s="9">
        <v>1428</v>
      </c>
      <c r="K651" s="1"/>
      <c r="L651" s="176">
        <f t="shared" si="164"/>
        <v>0</v>
      </c>
      <c r="M651" s="165">
        <f t="shared" si="165"/>
        <v>0</v>
      </c>
      <c r="N651" s="90">
        <v>2.5047E-2</v>
      </c>
      <c r="O651" s="89">
        <f t="shared" si="160"/>
        <v>0</v>
      </c>
      <c r="P651" s="88">
        <v>2.0880000000000001</v>
      </c>
      <c r="Q651" s="89">
        <f t="shared" si="161"/>
        <v>0</v>
      </c>
    </row>
    <row r="652" spans="1:17" ht="60" customHeight="1">
      <c r="A652" s="8"/>
      <c r="B652" s="61">
        <v>4322000</v>
      </c>
      <c r="C652" s="18">
        <v>2805</v>
      </c>
      <c r="D652" s="41" t="s">
        <v>661</v>
      </c>
      <c r="E652" s="92">
        <v>19.212</v>
      </c>
      <c r="F652" s="71">
        <v>100</v>
      </c>
      <c r="G652" s="17">
        <v>4601532028058</v>
      </c>
      <c r="H652" s="48" t="s">
        <v>334</v>
      </c>
      <c r="I652" s="18" t="s">
        <v>40</v>
      </c>
      <c r="J652" s="58">
        <v>3600</v>
      </c>
      <c r="K652" s="1"/>
      <c r="L652" s="176">
        <f t="shared" si="164"/>
        <v>0</v>
      </c>
      <c r="M652" s="165">
        <f t="shared" si="165"/>
        <v>0</v>
      </c>
      <c r="N652" s="90">
        <v>4.1066999999999999E-2</v>
      </c>
      <c r="O652" s="89">
        <f t="shared" si="160"/>
        <v>0</v>
      </c>
      <c r="P652" s="88">
        <v>3.95</v>
      </c>
      <c r="Q652" s="89">
        <f t="shared" si="161"/>
        <v>0</v>
      </c>
    </row>
    <row r="653" spans="1:17" ht="60" customHeight="1">
      <c r="A653" s="8"/>
      <c r="B653" s="60">
        <v>4322300</v>
      </c>
      <c r="C653" s="18">
        <v>4823</v>
      </c>
      <c r="D653" s="41" t="s">
        <v>661</v>
      </c>
      <c r="E653" s="92">
        <v>26.327999999999999</v>
      </c>
      <c r="F653" s="71">
        <v>50</v>
      </c>
      <c r="G653" s="17">
        <v>4601532048230</v>
      </c>
      <c r="H653" s="48" t="s">
        <v>335</v>
      </c>
      <c r="I653" s="18" t="s">
        <v>40</v>
      </c>
      <c r="J653" s="9">
        <v>1800</v>
      </c>
      <c r="K653" s="1"/>
      <c r="L653" s="176">
        <f t="shared" si="164"/>
        <v>0</v>
      </c>
      <c r="M653" s="165">
        <f t="shared" si="165"/>
        <v>0</v>
      </c>
      <c r="N653" s="90">
        <v>4.1066999999999999E-2</v>
      </c>
      <c r="O653" s="89">
        <f t="shared" si="160"/>
        <v>0</v>
      </c>
      <c r="P653" s="88">
        <v>2.96</v>
      </c>
      <c r="Q653" s="89">
        <f t="shared" si="161"/>
        <v>0</v>
      </c>
    </row>
    <row r="654" spans="1:17" ht="22.15" customHeight="1">
      <c r="A654" s="28"/>
      <c r="B654" s="119"/>
      <c r="C654" s="119"/>
      <c r="D654" s="134" t="s">
        <v>25</v>
      </c>
      <c r="E654" s="123">
        <v>0</v>
      </c>
      <c r="F654" s="120"/>
      <c r="G654" s="120"/>
      <c r="H654" s="124"/>
      <c r="I654" s="124"/>
      <c r="J654" s="79"/>
      <c r="K654" s="120"/>
      <c r="L654" s="184"/>
      <c r="M654" s="123"/>
      <c r="N654" s="120"/>
      <c r="O654" s="120"/>
      <c r="P654" s="120"/>
      <c r="Q654" s="120"/>
    </row>
    <row r="655" spans="1:17" ht="60" customHeight="1">
      <c r="A655" s="8"/>
      <c r="B655" s="61">
        <v>4349700</v>
      </c>
      <c r="C655" s="18">
        <v>11145</v>
      </c>
      <c r="D655" s="41" t="s">
        <v>619</v>
      </c>
      <c r="E655" s="92">
        <v>385.23599999999993</v>
      </c>
      <c r="F655" s="71">
        <v>6</v>
      </c>
      <c r="G655" s="17">
        <v>4601532004977</v>
      </c>
      <c r="H655" s="48" t="s">
        <v>336</v>
      </c>
      <c r="I655" s="18" t="s">
        <v>952</v>
      </c>
      <c r="J655" s="58">
        <v>60</v>
      </c>
      <c r="K655" s="1"/>
      <c r="L655" s="176">
        <f>K655*F655</f>
        <v>0</v>
      </c>
      <c r="M655" s="165">
        <f>E655*F655*K655</f>
        <v>0</v>
      </c>
      <c r="N655" s="90">
        <v>7.7314999999999995E-2</v>
      </c>
      <c r="O655" s="89">
        <f t="shared" si="160"/>
        <v>0</v>
      </c>
      <c r="P655" s="88">
        <v>6.1129999999999995</v>
      </c>
      <c r="Q655" s="89">
        <f t="shared" si="161"/>
        <v>0</v>
      </c>
    </row>
    <row r="656" spans="1:17" ht="60" customHeight="1">
      <c r="A656" s="8"/>
      <c r="B656" s="61">
        <v>4349800</v>
      </c>
      <c r="C656" s="18">
        <v>11144</v>
      </c>
      <c r="D656" s="41" t="s">
        <v>620</v>
      </c>
      <c r="E656" s="92">
        <v>385.23599999999993</v>
      </c>
      <c r="F656" s="71">
        <v>6</v>
      </c>
      <c r="G656" s="17">
        <v>4601532004984</v>
      </c>
      <c r="H656" s="48" t="s">
        <v>337</v>
      </c>
      <c r="I656" s="18" t="s">
        <v>953</v>
      </c>
      <c r="J656" s="58">
        <v>120</v>
      </c>
      <c r="K656" s="1"/>
      <c r="L656" s="176">
        <f>K656*F656</f>
        <v>0</v>
      </c>
      <c r="M656" s="165">
        <f>E656*F656*K656</f>
        <v>0</v>
      </c>
      <c r="N656" s="90">
        <v>6.6780000000000006E-2</v>
      </c>
      <c r="O656" s="89">
        <f t="shared" si="160"/>
        <v>0</v>
      </c>
      <c r="P656" s="88">
        <v>7.0869999999999997</v>
      </c>
      <c r="Q656" s="89">
        <f t="shared" si="161"/>
        <v>0</v>
      </c>
    </row>
    <row r="657" spans="1:17" ht="60" customHeight="1">
      <c r="A657" s="8"/>
      <c r="B657" s="61">
        <v>4349900</v>
      </c>
      <c r="C657" s="18">
        <v>11146</v>
      </c>
      <c r="D657" s="41" t="s">
        <v>621</v>
      </c>
      <c r="E657" s="92">
        <v>662.42399999999998</v>
      </c>
      <c r="F657" s="71">
        <v>6</v>
      </c>
      <c r="G657" s="17">
        <v>4601532004991</v>
      </c>
      <c r="H657" s="48" t="s">
        <v>338</v>
      </c>
      <c r="I657" s="18" t="s">
        <v>954</v>
      </c>
      <c r="J657" s="58">
        <v>36</v>
      </c>
      <c r="K657" s="1"/>
      <c r="L657" s="176">
        <f>K657*F657</f>
        <v>0</v>
      </c>
      <c r="M657" s="165">
        <f>E657*F657*K657</f>
        <v>0</v>
      </c>
      <c r="N657" s="90">
        <v>0.1701</v>
      </c>
      <c r="O657" s="89">
        <f t="shared" si="160"/>
        <v>0</v>
      </c>
      <c r="P657" s="88">
        <v>10.176</v>
      </c>
      <c r="Q657" s="89">
        <f t="shared" si="161"/>
        <v>0</v>
      </c>
    </row>
    <row r="658" spans="1:17" ht="60" customHeight="1">
      <c r="A658" s="8"/>
      <c r="B658" s="61">
        <v>4329900</v>
      </c>
      <c r="C658" s="18">
        <v>10728</v>
      </c>
      <c r="D658" s="41" t="s">
        <v>617</v>
      </c>
      <c r="E658" s="92">
        <v>459.55199999999996</v>
      </c>
      <c r="F658" s="71">
        <v>8</v>
      </c>
      <c r="G658" s="17">
        <v>4601532002997</v>
      </c>
      <c r="H658" s="48" t="s">
        <v>854</v>
      </c>
      <c r="I658" s="18" t="s">
        <v>951</v>
      </c>
      <c r="J658" s="58">
        <v>48</v>
      </c>
      <c r="K658" s="1"/>
      <c r="L658" s="176">
        <f>K658*F658</f>
        <v>0</v>
      </c>
      <c r="M658" s="165">
        <f>E658*F658*K658</f>
        <v>0</v>
      </c>
      <c r="N658" s="90">
        <v>0.1802</v>
      </c>
      <c r="O658" s="89">
        <f t="shared" si="160"/>
        <v>0</v>
      </c>
      <c r="P658" s="88">
        <v>11.055999999999999</v>
      </c>
      <c r="Q658" s="89">
        <f t="shared" si="161"/>
        <v>0</v>
      </c>
    </row>
    <row r="659" spans="1:17" ht="60" customHeight="1">
      <c r="A659" s="8"/>
      <c r="B659" s="61">
        <v>4339900</v>
      </c>
      <c r="C659" s="18">
        <v>10880</v>
      </c>
      <c r="D659" s="41" t="s">
        <v>622</v>
      </c>
      <c r="E659" s="92">
        <v>509.42399999999998</v>
      </c>
      <c r="F659" s="71">
        <v>8</v>
      </c>
      <c r="G659" s="17">
        <v>4601532003994</v>
      </c>
      <c r="H659" s="48" t="s">
        <v>339</v>
      </c>
      <c r="I659" s="18" t="s">
        <v>955</v>
      </c>
      <c r="J659" s="58">
        <v>48</v>
      </c>
      <c r="K659" s="1"/>
      <c r="L659" s="176">
        <f>K659*F659</f>
        <v>0</v>
      </c>
      <c r="M659" s="165">
        <f>E659*F659*K659</f>
        <v>0</v>
      </c>
      <c r="N659" s="90">
        <v>0.14652000000000001</v>
      </c>
      <c r="O659" s="89">
        <f t="shared" si="160"/>
        <v>0</v>
      </c>
      <c r="P659" s="88">
        <v>11.683999999999999</v>
      </c>
      <c r="Q659" s="89">
        <f t="shared" si="161"/>
        <v>0</v>
      </c>
    </row>
    <row r="660" spans="1:17" s="7" customFormat="1" ht="22.15" customHeight="1">
      <c r="A660" s="24"/>
      <c r="B660" s="126"/>
      <c r="C660" s="126"/>
      <c r="D660" s="138" t="s">
        <v>26</v>
      </c>
      <c r="E660" s="127">
        <v>0</v>
      </c>
      <c r="F660" s="126"/>
      <c r="G660" s="126"/>
      <c r="H660" s="126"/>
      <c r="I660" s="126"/>
      <c r="J660" s="80"/>
      <c r="K660" s="31"/>
      <c r="L660" s="186"/>
      <c r="M660" s="171"/>
      <c r="N660" s="31"/>
      <c r="O660" s="31"/>
      <c r="P660" s="31"/>
      <c r="Q660" s="31"/>
    </row>
    <row r="661" spans="1:17" ht="22.15" customHeight="1">
      <c r="A661" s="28"/>
      <c r="B661" s="119"/>
      <c r="C661" s="119"/>
      <c r="D661" s="134" t="s">
        <v>774</v>
      </c>
      <c r="E661" s="123">
        <v>0</v>
      </c>
      <c r="F661" s="120"/>
      <c r="G661" s="120"/>
      <c r="H661" s="124"/>
      <c r="I661" s="124"/>
      <c r="J661" s="79"/>
      <c r="K661" s="120"/>
      <c r="L661" s="184"/>
      <c r="M661" s="123"/>
      <c r="N661" s="120"/>
      <c r="O661" s="120"/>
      <c r="P661" s="120"/>
      <c r="Q661" s="120"/>
    </row>
    <row r="662" spans="1:17" ht="60" customHeight="1">
      <c r="A662" s="8"/>
      <c r="B662" s="61">
        <v>4339000</v>
      </c>
      <c r="C662" s="18">
        <v>11092</v>
      </c>
      <c r="D662" s="41" t="s">
        <v>569</v>
      </c>
      <c r="E662" s="92">
        <v>69.563999999999993</v>
      </c>
      <c r="F662" s="71">
        <v>18</v>
      </c>
      <c r="G662" s="17">
        <v>4601532003901</v>
      </c>
      <c r="H662" s="48" t="s">
        <v>340</v>
      </c>
      <c r="I662" s="18" t="s">
        <v>40</v>
      </c>
      <c r="J662" s="58">
        <v>648</v>
      </c>
      <c r="K662" s="1"/>
      <c r="L662" s="176">
        <f t="shared" ref="L662:L671" si="166">K662*F662</f>
        <v>0</v>
      </c>
      <c r="M662" s="165">
        <f t="shared" ref="M662:M673" si="167">E662*F662*K662</f>
        <v>0</v>
      </c>
      <c r="N662" s="90">
        <v>4.1066999999999999E-2</v>
      </c>
      <c r="O662" s="89">
        <f t="shared" si="160"/>
        <v>0</v>
      </c>
      <c r="P662" s="88">
        <v>2.0419999999999998</v>
      </c>
      <c r="Q662" s="89">
        <f t="shared" si="161"/>
        <v>0</v>
      </c>
    </row>
    <row r="663" spans="1:17" ht="60" customHeight="1">
      <c r="A663" s="8"/>
      <c r="B663" s="61">
        <v>4339100</v>
      </c>
      <c r="C663" s="18">
        <v>11093</v>
      </c>
      <c r="D663" s="41" t="s">
        <v>570</v>
      </c>
      <c r="E663" s="92">
        <v>81.96</v>
      </c>
      <c r="F663" s="71">
        <v>24</v>
      </c>
      <c r="G663" s="17">
        <v>4601532003918</v>
      </c>
      <c r="H663" s="48" t="s">
        <v>341</v>
      </c>
      <c r="I663" s="18" t="s">
        <v>935</v>
      </c>
      <c r="J663" s="58">
        <v>384</v>
      </c>
      <c r="K663" s="1"/>
      <c r="L663" s="176">
        <f t="shared" si="166"/>
        <v>0</v>
      </c>
      <c r="M663" s="165">
        <f t="shared" si="167"/>
        <v>0</v>
      </c>
      <c r="N663" s="90">
        <v>8.4322999999999995E-2</v>
      </c>
      <c r="O663" s="89">
        <f t="shared" si="160"/>
        <v>0</v>
      </c>
      <c r="P663" s="88">
        <v>3.5110000000000001</v>
      </c>
      <c r="Q663" s="89">
        <f t="shared" si="161"/>
        <v>0</v>
      </c>
    </row>
    <row r="664" spans="1:17" ht="60" customHeight="1">
      <c r="A664" s="8"/>
      <c r="B664" s="61">
        <v>4316300</v>
      </c>
      <c r="C664" s="18">
        <v>10635</v>
      </c>
      <c r="D664" s="41" t="s">
        <v>398</v>
      </c>
      <c r="E664" s="92">
        <v>157.06799999999998</v>
      </c>
      <c r="F664" s="71">
        <v>16</v>
      </c>
      <c r="G664" s="17">
        <v>4601532106350</v>
      </c>
      <c r="H664" s="48" t="s">
        <v>400</v>
      </c>
      <c r="I664" s="18" t="s">
        <v>399</v>
      </c>
      <c r="J664" s="58">
        <v>160</v>
      </c>
      <c r="K664" s="1"/>
      <c r="L664" s="176">
        <f t="shared" si="166"/>
        <v>0</v>
      </c>
      <c r="M664" s="165">
        <f t="shared" si="167"/>
        <v>0</v>
      </c>
      <c r="N664" s="90">
        <v>9.6254999999999993E-2</v>
      </c>
      <c r="O664" s="89">
        <f t="shared" si="160"/>
        <v>0</v>
      </c>
      <c r="P664" s="88">
        <v>7.8490000000000002</v>
      </c>
      <c r="Q664" s="89">
        <f t="shared" si="161"/>
        <v>0</v>
      </c>
    </row>
    <row r="665" spans="1:17" ht="60" customHeight="1">
      <c r="A665" s="8"/>
      <c r="B665" s="61">
        <v>4348700</v>
      </c>
      <c r="C665" s="18">
        <v>11172</v>
      </c>
      <c r="D665" s="41" t="s">
        <v>563</v>
      </c>
      <c r="E665" s="92">
        <v>305.65199999999999</v>
      </c>
      <c r="F665" s="71">
        <v>6</v>
      </c>
      <c r="G665" s="17">
        <v>4601532004878</v>
      </c>
      <c r="H665" s="48" t="s">
        <v>342</v>
      </c>
      <c r="I665" s="18" t="s">
        <v>399</v>
      </c>
      <c r="J665" s="9">
        <v>60</v>
      </c>
      <c r="K665" s="1"/>
      <c r="L665" s="176">
        <f>K665*F665</f>
        <v>0</v>
      </c>
      <c r="M665" s="165">
        <f>E665*F665*K665</f>
        <v>0</v>
      </c>
      <c r="N665" s="90">
        <v>9.6254999999999993E-2</v>
      </c>
      <c r="O665" s="89">
        <f t="shared" si="160"/>
        <v>0</v>
      </c>
      <c r="P665" s="88">
        <v>5.2069999999999999</v>
      </c>
      <c r="Q665" s="89">
        <f t="shared" si="161"/>
        <v>0</v>
      </c>
    </row>
    <row r="666" spans="1:17" ht="60" customHeight="1">
      <c r="A666" s="8"/>
      <c r="B666" s="61">
        <v>4348800</v>
      </c>
      <c r="C666" s="18">
        <v>11173</v>
      </c>
      <c r="D666" s="41" t="s">
        <v>561</v>
      </c>
      <c r="E666" s="92">
        <v>424.8</v>
      </c>
      <c r="F666" s="71">
        <v>3</v>
      </c>
      <c r="G666" s="17">
        <v>4601532004885</v>
      </c>
      <c r="H666" s="48" t="s">
        <v>343</v>
      </c>
      <c r="I666" s="18" t="s">
        <v>562</v>
      </c>
      <c r="J666" s="9">
        <v>45</v>
      </c>
      <c r="K666" s="1"/>
      <c r="L666" s="176">
        <f>K666*F666</f>
        <v>0</v>
      </c>
      <c r="M666" s="165">
        <f>E666*F666*K666</f>
        <v>0</v>
      </c>
      <c r="N666" s="90">
        <v>8.1600000000000006E-2</v>
      </c>
      <c r="O666" s="89">
        <f t="shared" si="160"/>
        <v>0</v>
      </c>
      <c r="P666" s="88">
        <v>3.9410000000000003</v>
      </c>
      <c r="Q666" s="89">
        <f t="shared" si="161"/>
        <v>0</v>
      </c>
    </row>
    <row r="667" spans="1:17" ht="60" customHeight="1">
      <c r="A667" s="8"/>
      <c r="B667" s="61">
        <v>4348701</v>
      </c>
      <c r="C667" s="18">
        <v>11306</v>
      </c>
      <c r="D667" s="41" t="s">
        <v>990</v>
      </c>
      <c r="E667" s="92">
        <v>225.72</v>
      </c>
      <c r="F667" s="71">
        <v>6</v>
      </c>
      <c r="G667" s="17">
        <v>4601532487015</v>
      </c>
      <c r="H667" s="48" t="s">
        <v>342</v>
      </c>
      <c r="I667" s="18" t="s">
        <v>399</v>
      </c>
      <c r="J667" s="9">
        <v>60</v>
      </c>
      <c r="K667" s="1"/>
      <c r="L667" s="176">
        <f t="shared" si="166"/>
        <v>0</v>
      </c>
      <c r="M667" s="165">
        <f t="shared" si="167"/>
        <v>0</v>
      </c>
      <c r="N667" s="90">
        <v>9.6254999999999993E-2</v>
      </c>
      <c r="O667" s="89">
        <f t="shared" si="160"/>
        <v>0</v>
      </c>
      <c r="P667" s="88">
        <v>3.06</v>
      </c>
      <c r="Q667" s="89">
        <f>P667*K667</f>
        <v>0</v>
      </c>
    </row>
    <row r="668" spans="1:17" ht="60" customHeight="1">
      <c r="A668" s="8"/>
      <c r="B668" s="61">
        <v>4348801</v>
      </c>
      <c r="C668" s="18">
        <v>11307</v>
      </c>
      <c r="D668" s="41" t="s">
        <v>989</v>
      </c>
      <c r="E668" s="92">
        <v>307.81199999999995</v>
      </c>
      <c r="F668" s="71">
        <v>3</v>
      </c>
      <c r="G668" s="17">
        <v>4601532488012</v>
      </c>
      <c r="H668" s="48" t="s">
        <v>343</v>
      </c>
      <c r="I668" s="18" t="s">
        <v>562</v>
      </c>
      <c r="J668" s="9">
        <v>45</v>
      </c>
      <c r="K668" s="1"/>
      <c r="L668" s="176">
        <f t="shared" si="166"/>
        <v>0</v>
      </c>
      <c r="M668" s="165">
        <f t="shared" si="167"/>
        <v>0</v>
      </c>
      <c r="N668" s="90">
        <v>8.1600000000000006E-2</v>
      </c>
      <c r="O668" s="89">
        <f t="shared" si="160"/>
        <v>0</v>
      </c>
      <c r="P668" s="88">
        <v>2.1659999999999999</v>
      </c>
      <c r="Q668" s="89">
        <f>P668*K668</f>
        <v>0</v>
      </c>
    </row>
    <row r="669" spans="1:17" ht="60" customHeight="1">
      <c r="A669" s="8"/>
      <c r="B669" s="61">
        <v>4332700</v>
      </c>
      <c r="C669" s="18">
        <v>10756</v>
      </c>
      <c r="D669" s="41" t="s">
        <v>571</v>
      </c>
      <c r="E669" s="92">
        <v>232.00799999999998</v>
      </c>
      <c r="F669" s="71">
        <v>10</v>
      </c>
      <c r="G669" s="17">
        <v>4601532003277</v>
      </c>
      <c r="H669" s="48" t="s">
        <v>344</v>
      </c>
      <c r="I669" s="18" t="s">
        <v>947</v>
      </c>
      <c r="J669" s="58">
        <v>100</v>
      </c>
      <c r="K669" s="1"/>
      <c r="L669" s="176">
        <f t="shared" si="166"/>
        <v>0</v>
      </c>
      <c r="M669" s="165">
        <f t="shared" si="167"/>
        <v>0</v>
      </c>
      <c r="N669" s="90">
        <v>8.6884000000000003E-2</v>
      </c>
      <c r="O669" s="89">
        <f t="shared" si="160"/>
        <v>0</v>
      </c>
      <c r="P669" s="88">
        <v>7.1400000000000006</v>
      </c>
      <c r="Q669" s="89">
        <f t="shared" si="161"/>
        <v>0</v>
      </c>
    </row>
    <row r="670" spans="1:17" ht="60" customHeight="1">
      <c r="A670" s="8"/>
      <c r="B670" s="61">
        <v>4342800</v>
      </c>
      <c r="C670" s="18">
        <v>10869</v>
      </c>
      <c r="D670" s="41" t="s">
        <v>581</v>
      </c>
      <c r="E670" s="92">
        <v>450.27600000000001</v>
      </c>
      <c r="F670" s="71">
        <v>2</v>
      </c>
      <c r="G670" s="17">
        <v>4601532004281</v>
      </c>
      <c r="H670" s="48" t="s">
        <v>345</v>
      </c>
      <c r="I670" s="18" t="s">
        <v>68</v>
      </c>
      <c r="J670" s="58">
        <v>24</v>
      </c>
      <c r="K670" s="1"/>
      <c r="L670" s="176">
        <f t="shared" si="166"/>
        <v>0</v>
      </c>
      <c r="M670" s="165">
        <f t="shared" si="167"/>
        <v>0</v>
      </c>
      <c r="N670" s="90">
        <v>9.0508000000000005E-2</v>
      </c>
      <c r="O670" s="89">
        <f t="shared" si="160"/>
        <v>0</v>
      </c>
      <c r="P670" s="88">
        <v>3.024</v>
      </c>
      <c r="Q670" s="89">
        <f t="shared" si="161"/>
        <v>0</v>
      </c>
    </row>
    <row r="671" spans="1:17" ht="60" customHeight="1">
      <c r="A671" s="8"/>
      <c r="B671" s="61">
        <v>4342700</v>
      </c>
      <c r="C671" s="18">
        <v>10866</v>
      </c>
      <c r="D671" s="41" t="s">
        <v>582</v>
      </c>
      <c r="E671" s="92">
        <v>170.73599999999999</v>
      </c>
      <c r="F671" s="71">
        <v>6</v>
      </c>
      <c r="G671" s="17">
        <v>4601532004274</v>
      </c>
      <c r="H671" s="48" t="s">
        <v>346</v>
      </c>
      <c r="I671" s="18" t="s">
        <v>399</v>
      </c>
      <c r="J671" s="58">
        <v>60</v>
      </c>
      <c r="K671" s="1"/>
      <c r="L671" s="176">
        <f t="shared" si="166"/>
        <v>0</v>
      </c>
      <c r="M671" s="165">
        <f t="shared" si="167"/>
        <v>0</v>
      </c>
      <c r="N671" s="90">
        <v>9.6254999999999993E-2</v>
      </c>
      <c r="O671" s="89">
        <f t="shared" si="160"/>
        <v>0</v>
      </c>
      <c r="P671" s="88">
        <v>3.2869999999999999</v>
      </c>
      <c r="Q671" s="89">
        <f t="shared" si="161"/>
        <v>0</v>
      </c>
    </row>
    <row r="672" spans="1:17" ht="60" customHeight="1">
      <c r="A672" s="8"/>
      <c r="B672" s="61">
        <v>4390900</v>
      </c>
      <c r="C672" s="18">
        <v>10493</v>
      </c>
      <c r="D672" s="41" t="s">
        <v>623</v>
      </c>
      <c r="E672" s="92">
        <v>70.259999999999991</v>
      </c>
      <c r="F672" s="71">
        <v>20</v>
      </c>
      <c r="G672" s="17">
        <v>4601532104936</v>
      </c>
      <c r="H672" s="48" t="s">
        <v>351</v>
      </c>
      <c r="I672" s="18" t="s">
        <v>956</v>
      </c>
      <c r="J672" s="58">
        <v>200</v>
      </c>
      <c r="K672" s="1"/>
      <c r="L672" s="176">
        <f>K672*F672</f>
        <v>0</v>
      </c>
      <c r="M672" s="165">
        <f t="shared" si="167"/>
        <v>0</v>
      </c>
      <c r="N672" s="90">
        <v>8.6884000000000003E-2</v>
      </c>
      <c r="O672" s="89">
        <f t="shared" si="160"/>
        <v>0</v>
      </c>
      <c r="P672" s="88">
        <v>4</v>
      </c>
      <c r="Q672" s="89">
        <f t="shared" si="161"/>
        <v>0</v>
      </c>
    </row>
    <row r="673" spans="1:17" ht="60" customHeight="1">
      <c r="A673" s="8"/>
      <c r="B673" s="61">
        <v>4391900</v>
      </c>
      <c r="C673" s="18">
        <v>10924</v>
      </c>
      <c r="D673" s="41" t="s">
        <v>624</v>
      </c>
      <c r="E673" s="92">
        <v>62.616</v>
      </c>
      <c r="F673" s="71">
        <v>20</v>
      </c>
      <c r="G673" s="17">
        <v>4601532009194</v>
      </c>
      <c r="H673" s="48" t="s">
        <v>351</v>
      </c>
      <c r="I673" s="18" t="s">
        <v>957</v>
      </c>
      <c r="J673" s="58">
        <v>200</v>
      </c>
      <c r="K673" s="1"/>
      <c r="L673" s="176">
        <f>K673*F673</f>
        <v>0</v>
      </c>
      <c r="M673" s="165">
        <f t="shared" si="167"/>
        <v>0</v>
      </c>
      <c r="N673" s="90">
        <v>8.6884000000000003E-2</v>
      </c>
      <c r="O673" s="89">
        <f t="shared" si="160"/>
        <v>0</v>
      </c>
      <c r="P673" s="88">
        <v>3.3</v>
      </c>
      <c r="Q673" s="89">
        <f t="shared" si="161"/>
        <v>0</v>
      </c>
    </row>
    <row r="674" spans="1:17" ht="22.15" customHeight="1">
      <c r="A674" s="28"/>
      <c r="B674" s="119"/>
      <c r="C674" s="119"/>
      <c r="D674" s="134" t="s">
        <v>27</v>
      </c>
      <c r="E674" s="123">
        <v>0</v>
      </c>
      <c r="F674" s="120"/>
      <c r="G674" s="120"/>
      <c r="H674" s="124"/>
      <c r="I674" s="124"/>
      <c r="J674" s="79"/>
      <c r="K674" s="120"/>
      <c r="L674" s="184"/>
      <c r="M674" s="123"/>
      <c r="N674" s="120"/>
      <c r="O674" s="120"/>
      <c r="P674" s="120"/>
      <c r="Q674" s="120"/>
    </row>
    <row r="675" spans="1:17" ht="60" customHeight="1">
      <c r="A675" s="8"/>
      <c r="B675" s="61">
        <v>4300500</v>
      </c>
      <c r="C675" s="18">
        <v>4786</v>
      </c>
      <c r="D675" s="41" t="s">
        <v>695</v>
      </c>
      <c r="E675" s="92">
        <v>36.564</v>
      </c>
      <c r="F675" s="71">
        <v>70</v>
      </c>
      <c r="G675" s="17">
        <v>4601532047868</v>
      </c>
      <c r="H675" s="48" t="s">
        <v>348</v>
      </c>
      <c r="I675" s="18" t="s">
        <v>40</v>
      </c>
      <c r="J675" s="58">
        <v>2520</v>
      </c>
      <c r="K675" s="1"/>
      <c r="L675" s="176">
        <f>K675*F675</f>
        <v>0</v>
      </c>
      <c r="M675" s="165">
        <f>E675*F675*K675</f>
        <v>0</v>
      </c>
      <c r="N675" s="90">
        <v>4.1066999999999999E-2</v>
      </c>
      <c r="O675" s="89">
        <f t="shared" ref="O675:O732" si="168">N675*K675</f>
        <v>0</v>
      </c>
      <c r="P675" s="88">
        <v>7.14</v>
      </c>
      <c r="Q675" s="89">
        <f t="shared" ref="Q675:Q732" si="169">P675*K675</f>
        <v>0</v>
      </c>
    </row>
    <row r="676" spans="1:17" ht="60" customHeight="1">
      <c r="A676" s="8"/>
      <c r="B676" s="60">
        <v>4341600</v>
      </c>
      <c r="C676" s="18">
        <v>10779</v>
      </c>
      <c r="D676" s="41" t="s">
        <v>695</v>
      </c>
      <c r="E676" s="92">
        <v>44.616</v>
      </c>
      <c r="F676" s="71">
        <v>54</v>
      </c>
      <c r="G676" s="17">
        <v>4601532004168</v>
      </c>
      <c r="H676" s="48" t="s">
        <v>349</v>
      </c>
      <c r="I676" s="18" t="s">
        <v>644</v>
      </c>
      <c r="J676" s="9">
        <v>756</v>
      </c>
      <c r="K676" s="1"/>
      <c r="L676" s="176">
        <f>K676*F676</f>
        <v>0</v>
      </c>
      <c r="M676" s="165">
        <f>E676*F676*K676</f>
        <v>0</v>
      </c>
      <c r="N676" s="90">
        <v>9.6850000000000006E-2</v>
      </c>
      <c r="O676" s="89">
        <f t="shared" si="168"/>
        <v>0</v>
      </c>
      <c r="P676" s="88">
        <v>6.3179999999999996</v>
      </c>
      <c r="Q676" s="89">
        <f t="shared" si="169"/>
        <v>0</v>
      </c>
    </row>
    <row r="677" spans="1:17" ht="60" customHeight="1">
      <c r="A677" s="8"/>
      <c r="B677" s="60">
        <v>4351600</v>
      </c>
      <c r="C677" s="18">
        <v>10937</v>
      </c>
      <c r="D677" s="41" t="s">
        <v>695</v>
      </c>
      <c r="E677" s="92">
        <v>40.175999999999995</v>
      </c>
      <c r="F677" s="71">
        <v>27</v>
      </c>
      <c r="G677" s="17">
        <v>4601532005165</v>
      </c>
      <c r="H677" s="48" t="s">
        <v>350</v>
      </c>
      <c r="I677" s="18" t="s">
        <v>40</v>
      </c>
      <c r="J677" s="9">
        <v>972</v>
      </c>
      <c r="K677" s="1"/>
      <c r="L677" s="176">
        <f>K677*F677</f>
        <v>0</v>
      </c>
      <c r="M677" s="165">
        <f>E677*F677*K677</f>
        <v>0</v>
      </c>
      <c r="N677" s="90">
        <v>4.1066999999999999E-2</v>
      </c>
      <c r="O677" s="89">
        <f t="shared" si="168"/>
        <v>0</v>
      </c>
      <c r="P677" s="88">
        <v>3.2389999999999999</v>
      </c>
      <c r="Q677" s="89">
        <f t="shared" si="169"/>
        <v>0</v>
      </c>
    </row>
    <row r="678" spans="1:17" s="7" customFormat="1" ht="22.15" customHeight="1">
      <c r="A678" s="39"/>
      <c r="B678" s="126"/>
      <c r="C678" s="126"/>
      <c r="D678" s="138" t="s">
        <v>28</v>
      </c>
      <c r="E678" s="127">
        <v>0</v>
      </c>
      <c r="F678" s="126"/>
      <c r="G678" s="126"/>
      <c r="H678" s="126"/>
      <c r="I678" s="126"/>
      <c r="J678" s="80"/>
      <c r="K678" s="31"/>
      <c r="L678" s="186"/>
      <c r="M678" s="171"/>
      <c r="N678" s="31"/>
      <c r="O678" s="31"/>
      <c r="P678" s="31"/>
      <c r="Q678" s="31"/>
    </row>
    <row r="679" spans="1:17" ht="22.15" customHeight="1">
      <c r="A679" s="28"/>
      <c r="B679" s="119"/>
      <c r="C679" s="119"/>
      <c r="D679" s="134" t="s">
        <v>29</v>
      </c>
      <c r="E679" s="123">
        <v>0</v>
      </c>
      <c r="F679" s="120"/>
      <c r="G679" s="120"/>
      <c r="H679" s="124"/>
      <c r="I679" s="124"/>
      <c r="J679" s="79"/>
      <c r="K679" s="120"/>
      <c r="L679" s="184"/>
      <c r="M679" s="123"/>
      <c r="N679" s="120"/>
      <c r="O679" s="120"/>
      <c r="P679" s="120"/>
      <c r="Q679" s="120"/>
    </row>
    <row r="680" spans="1:17" ht="60" customHeight="1">
      <c r="A680" s="8"/>
      <c r="B680" s="61">
        <v>4340700</v>
      </c>
      <c r="C680" s="18">
        <v>10848</v>
      </c>
      <c r="D680" s="41" t="s">
        <v>728</v>
      </c>
      <c r="E680" s="92">
        <v>120.804</v>
      </c>
      <c r="F680" s="71">
        <v>10</v>
      </c>
      <c r="G680" s="17">
        <v>4601532004076</v>
      </c>
      <c r="H680" s="48" t="s">
        <v>352</v>
      </c>
      <c r="I680" s="18" t="s">
        <v>964</v>
      </c>
      <c r="J680" s="58">
        <v>300</v>
      </c>
      <c r="K680" s="132"/>
      <c r="L680" s="176">
        <f t="shared" ref="L680:L694" si="170">K680*F680</f>
        <v>0</v>
      </c>
      <c r="M680" s="165">
        <f t="shared" ref="M680:M694" si="171">E680*F680*K680</f>
        <v>0</v>
      </c>
      <c r="N680" s="90">
        <v>5.6000000000000001E-2</v>
      </c>
      <c r="O680" s="89">
        <f t="shared" si="168"/>
        <v>0</v>
      </c>
      <c r="P680" s="88">
        <v>3.66</v>
      </c>
      <c r="Q680" s="89">
        <f t="shared" si="169"/>
        <v>0</v>
      </c>
    </row>
    <row r="681" spans="1:17" ht="60" customHeight="1">
      <c r="A681" s="8"/>
      <c r="B681" s="61">
        <v>4340800</v>
      </c>
      <c r="C681" s="18">
        <v>10849</v>
      </c>
      <c r="D681" s="41" t="s">
        <v>729</v>
      </c>
      <c r="E681" s="92">
        <v>173.86799999999997</v>
      </c>
      <c r="F681" s="71">
        <v>10</v>
      </c>
      <c r="G681" s="17">
        <v>4601532004083</v>
      </c>
      <c r="H681" s="48" t="s">
        <v>353</v>
      </c>
      <c r="I681" s="18" t="s">
        <v>965</v>
      </c>
      <c r="J681" s="58">
        <v>200</v>
      </c>
      <c r="K681" s="1"/>
      <c r="L681" s="176">
        <f t="shared" si="170"/>
        <v>0</v>
      </c>
      <c r="M681" s="165">
        <f t="shared" si="171"/>
        <v>0</v>
      </c>
      <c r="N681" s="90">
        <v>8.4640000000000007E-2</v>
      </c>
      <c r="O681" s="89">
        <f t="shared" si="168"/>
        <v>0</v>
      </c>
      <c r="P681" s="88">
        <v>5.0050000000000008</v>
      </c>
      <c r="Q681" s="89">
        <f t="shared" si="169"/>
        <v>0</v>
      </c>
    </row>
    <row r="682" spans="1:17" ht="60" customHeight="1">
      <c r="A682" s="8"/>
      <c r="B682" s="61">
        <v>4340900</v>
      </c>
      <c r="C682" s="18">
        <v>10850</v>
      </c>
      <c r="D682" s="41" t="s">
        <v>730</v>
      </c>
      <c r="E682" s="92">
        <v>264.31199999999995</v>
      </c>
      <c r="F682" s="71">
        <v>8</v>
      </c>
      <c r="G682" s="17">
        <v>4601532004090</v>
      </c>
      <c r="H682" s="48" t="s">
        <v>354</v>
      </c>
      <c r="I682" s="18" t="s">
        <v>966</v>
      </c>
      <c r="J682" s="58">
        <v>96</v>
      </c>
      <c r="K682" s="1"/>
      <c r="L682" s="176">
        <f t="shared" si="170"/>
        <v>0</v>
      </c>
      <c r="M682" s="165">
        <f t="shared" si="171"/>
        <v>0</v>
      </c>
      <c r="N682" s="90">
        <v>0.10403999999999999</v>
      </c>
      <c r="O682" s="89">
        <f t="shared" si="168"/>
        <v>0</v>
      </c>
      <c r="P682" s="88">
        <v>6.4720000000000004</v>
      </c>
      <c r="Q682" s="89">
        <f t="shared" si="169"/>
        <v>0</v>
      </c>
    </row>
    <row r="683" spans="1:17" ht="60" customHeight="1">
      <c r="A683" s="8"/>
      <c r="B683" s="61">
        <v>4320100</v>
      </c>
      <c r="C683" s="18">
        <v>10674</v>
      </c>
      <c r="D683" s="41" t="s">
        <v>719</v>
      </c>
      <c r="E683" s="92">
        <v>43.824000000000005</v>
      </c>
      <c r="F683" s="71">
        <v>37</v>
      </c>
      <c r="G683" s="17">
        <v>4601532106749</v>
      </c>
      <c r="H683" s="48" t="s">
        <v>355</v>
      </c>
      <c r="I683" s="18" t="s">
        <v>411</v>
      </c>
      <c r="J683" s="58">
        <v>888</v>
      </c>
      <c r="K683" s="1"/>
      <c r="L683" s="176">
        <f t="shared" si="170"/>
        <v>0</v>
      </c>
      <c r="M683" s="165">
        <f t="shared" si="171"/>
        <v>0</v>
      </c>
      <c r="N683" s="90">
        <v>6.1578399999999998E-2</v>
      </c>
      <c r="O683" s="89">
        <f t="shared" si="168"/>
        <v>0</v>
      </c>
      <c r="P683" s="88">
        <v>5.04</v>
      </c>
      <c r="Q683" s="89">
        <f t="shared" si="169"/>
        <v>0</v>
      </c>
    </row>
    <row r="684" spans="1:17" ht="60" customHeight="1">
      <c r="A684" s="8"/>
      <c r="B684" s="61">
        <v>4312400</v>
      </c>
      <c r="C684" s="18">
        <v>10615</v>
      </c>
      <c r="D684" s="41" t="s">
        <v>720</v>
      </c>
      <c r="E684" s="92">
        <v>66.599999999999994</v>
      </c>
      <c r="F684" s="71">
        <v>32</v>
      </c>
      <c r="G684" s="17">
        <v>4601532106152</v>
      </c>
      <c r="H684" s="48" t="s">
        <v>356</v>
      </c>
      <c r="I684" s="18" t="s">
        <v>59</v>
      </c>
      <c r="J684" s="58">
        <v>640</v>
      </c>
      <c r="K684" s="1"/>
      <c r="L684" s="176">
        <f t="shared" si="170"/>
        <v>0</v>
      </c>
      <c r="M684" s="165">
        <f t="shared" si="171"/>
        <v>0</v>
      </c>
      <c r="N684" s="90">
        <v>7.7376E-2</v>
      </c>
      <c r="O684" s="89">
        <f t="shared" si="168"/>
        <v>0</v>
      </c>
      <c r="P684" s="88">
        <v>5.8900000000000006</v>
      </c>
      <c r="Q684" s="89">
        <f t="shared" si="169"/>
        <v>0</v>
      </c>
    </row>
    <row r="685" spans="1:17" ht="60" customHeight="1">
      <c r="A685" s="8"/>
      <c r="B685" s="61">
        <v>4320000</v>
      </c>
      <c r="C685" s="18">
        <v>10673</v>
      </c>
      <c r="D685" s="41" t="s">
        <v>721</v>
      </c>
      <c r="E685" s="92">
        <v>94.055999999999997</v>
      </c>
      <c r="F685" s="71">
        <v>25</v>
      </c>
      <c r="G685" s="17">
        <v>4601532106732</v>
      </c>
      <c r="H685" s="48" t="s">
        <v>357</v>
      </c>
      <c r="I685" s="18" t="s">
        <v>934</v>
      </c>
      <c r="J685" s="58">
        <v>400</v>
      </c>
      <c r="K685" s="1"/>
      <c r="L685" s="176">
        <f t="shared" si="170"/>
        <v>0</v>
      </c>
      <c r="M685" s="165">
        <f t="shared" si="171"/>
        <v>0</v>
      </c>
      <c r="N685" s="90">
        <v>7.0356000000000002E-2</v>
      </c>
      <c r="O685" s="89">
        <f t="shared" si="168"/>
        <v>0</v>
      </c>
      <c r="P685" s="88">
        <v>6.6050000000000004</v>
      </c>
      <c r="Q685" s="89">
        <f t="shared" si="169"/>
        <v>0</v>
      </c>
    </row>
    <row r="686" spans="1:17" ht="60" customHeight="1">
      <c r="A686" s="8"/>
      <c r="B686" s="61">
        <v>4320300</v>
      </c>
      <c r="C686" s="18">
        <v>10684</v>
      </c>
      <c r="D686" s="41" t="s">
        <v>722</v>
      </c>
      <c r="E686" s="92">
        <v>176.53200000000001</v>
      </c>
      <c r="F686" s="71">
        <v>8</v>
      </c>
      <c r="G686" s="17">
        <v>4601532106848</v>
      </c>
      <c r="H686" s="48" t="s">
        <v>358</v>
      </c>
      <c r="I686" s="18" t="s">
        <v>961</v>
      </c>
      <c r="J686" s="58">
        <v>192</v>
      </c>
      <c r="K686" s="1"/>
      <c r="L686" s="176">
        <f t="shared" si="170"/>
        <v>0</v>
      </c>
      <c r="M686" s="165">
        <f t="shared" si="171"/>
        <v>0</v>
      </c>
      <c r="N686" s="90">
        <v>5.9971999999999998E-2</v>
      </c>
      <c r="O686" s="89">
        <f t="shared" si="168"/>
        <v>0</v>
      </c>
      <c r="P686" s="88">
        <v>4.2439999999999998</v>
      </c>
      <c r="Q686" s="89">
        <f t="shared" si="169"/>
        <v>0</v>
      </c>
    </row>
    <row r="687" spans="1:17" ht="60" customHeight="1">
      <c r="A687" s="8"/>
      <c r="B687" s="61">
        <v>4319900</v>
      </c>
      <c r="C687" s="18">
        <v>10575</v>
      </c>
      <c r="D687" s="41" t="s">
        <v>723</v>
      </c>
      <c r="E687" s="92">
        <v>32.268000000000001</v>
      </c>
      <c r="F687" s="71">
        <v>40</v>
      </c>
      <c r="G687" s="17">
        <v>4601532105759</v>
      </c>
      <c r="H687" s="48" t="s">
        <v>359</v>
      </c>
      <c r="I687" s="18" t="s">
        <v>934</v>
      </c>
      <c r="J687" s="58">
        <v>640</v>
      </c>
      <c r="K687" s="1"/>
      <c r="L687" s="176">
        <f t="shared" si="170"/>
        <v>0</v>
      </c>
      <c r="M687" s="165">
        <f t="shared" si="171"/>
        <v>0</v>
      </c>
      <c r="N687" s="90">
        <v>7.0356000000000002E-2</v>
      </c>
      <c r="O687" s="89">
        <f t="shared" si="168"/>
        <v>0</v>
      </c>
      <c r="P687" s="88">
        <v>3.72</v>
      </c>
      <c r="Q687" s="89">
        <f t="shared" si="169"/>
        <v>0</v>
      </c>
    </row>
    <row r="688" spans="1:17" ht="60" customHeight="1">
      <c r="A688" s="8"/>
      <c r="B688" s="61">
        <v>4396500</v>
      </c>
      <c r="C688" s="18">
        <v>10810</v>
      </c>
      <c r="D688" s="41" t="s">
        <v>724</v>
      </c>
      <c r="E688" s="92">
        <v>242.85599999999999</v>
      </c>
      <c r="F688" s="71">
        <v>8</v>
      </c>
      <c r="G688" s="17">
        <v>4601532009651</v>
      </c>
      <c r="H688" s="48" t="s">
        <v>360</v>
      </c>
      <c r="I688" s="18" t="s">
        <v>962</v>
      </c>
      <c r="J688" s="58">
        <v>80</v>
      </c>
      <c r="K688" s="1"/>
      <c r="L688" s="176">
        <f t="shared" si="170"/>
        <v>0</v>
      </c>
      <c r="M688" s="165">
        <f t="shared" si="171"/>
        <v>0</v>
      </c>
      <c r="N688" s="90">
        <v>7.5600000000000001E-2</v>
      </c>
      <c r="O688" s="89">
        <f t="shared" si="168"/>
        <v>0</v>
      </c>
      <c r="P688" s="88">
        <v>6.3319999999999999</v>
      </c>
      <c r="Q688" s="89">
        <f t="shared" si="169"/>
        <v>0</v>
      </c>
    </row>
    <row r="689" spans="1:17" ht="60" customHeight="1">
      <c r="A689" s="8"/>
      <c r="B689" s="61">
        <v>4320200</v>
      </c>
      <c r="C689" s="18">
        <v>10679</v>
      </c>
      <c r="D689" s="41" t="s">
        <v>725</v>
      </c>
      <c r="E689" s="92">
        <v>262.81199999999995</v>
      </c>
      <c r="F689" s="71">
        <v>6</v>
      </c>
      <c r="G689" s="17">
        <v>4601532106794</v>
      </c>
      <c r="H689" s="48" t="s">
        <v>361</v>
      </c>
      <c r="I689" s="18" t="s">
        <v>963</v>
      </c>
      <c r="J689" s="58">
        <v>72</v>
      </c>
      <c r="K689" s="1"/>
      <c r="L689" s="176">
        <f t="shared" si="170"/>
        <v>0</v>
      </c>
      <c r="M689" s="165">
        <f t="shared" si="171"/>
        <v>0</v>
      </c>
      <c r="N689" s="90">
        <v>0.133825</v>
      </c>
      <c r="O689" s="89">
        <f t="shared" si="168"/>
        <v>0</v>
      </c>
      <c r="P689" s="88">
        <v>5.3445999999999998</v>
      </c>
      <c r="Q689" s="89">
        <f t="shared" si="169"/>
        <v>0</v>
      </c>
    </row>
    <row r="690" spans="1:17" ht="60" customHeight="1">
      <c r="A690" s="8"/>
      <c r="B690" s="61">
        <v>4308300</v>
      </c>
      <c r="C690" s="18">
        <v>10576</v>
      </c>
      <c r="D690" s="41" t="s">
        <v>726</v>
      </c>
      <c r="E690" s="92">
        <v>43.752000000000002</v>
      </c>
      <c r="F690" s="71">
        <v>30</v>
      </c>
      <c r="G690" s="17">
        <v>4601532105766</v>
      </c>
      <c r="H690" s="48" t="s">
        <v>362</v>
      </c>
      <c r="I690" s="18" t="s">
        <v>934</v>
      </c>
      <c r="J690" s="58">
        <v>480</v>
      </c>
      <c r="K690" s="1"/>
      <c r="L690" s="176">
        <f t="shared" si="170"/>
        <v>0</v>
      </c>
      <c r="M690" s="165">
        <f t="shared" si="171"/>
        <v>0</v>
      </c>
      <c r="N690" s="90">
        <v>7.0356000000000002E-2</v>
      </c>
      <c r="O690" s="89">
        <f t="shared" si="168"/>
        <v>0</v>
      </c>
      <c r="P690" s="88">
        <v>4.13</v>
      </c>
      <c r="Q690" s="89">
        <f t="shared" si="169"/>
        <v>0</v>
      </c>
    </row>
    <row r="691" spans="1:17" ht="60" customHeight="1">
      <c r="A691" s="8"/>
      <c r="B691" s="61">
        <v>4308200</v>
      </c>
      <c r="C691" s="18">
        <v>10577</v>
      </c>
      <c r="D691" s="41" t="s">
        <v>727</v>
      </c>
      <c r="E691" s="92">
        <v>64.272000000000006</v>
      </c>
      <c r="F691" s="71">
        <v>36</v>
      </c>
      <c r="G691" s="17">
        <v>4601532105773</v>
      </c>
      <c r="H691" s="48" t="s">
        <v>363</v>
      </c>
      <c r="I691" s="18" t="s">
        <v>950</v>
      </c>
      <c r="J691" s="58">
        <v>288</v>
      </c>
      <c r="K691" s="1"/>
      <c r="L691" s="176">
        <f t="shared" si="170"/>
        <v>0</v>
      </c>
      <c r="M691" s="165">
        <f t="shared" si="171"/>
        <v>0</v>
      </c>
      <c r="N691" s="90">
        <v>0.11730400000000001</v>
      </c>
      <c r="O691" s="89">
        <f t="shared" si="168"/>
        <v>0</v>
      </c>
      <c r="P691" s="88">
        <v>6.8940000000000001</v>
      </c>
      <c r="Q691" s="89">
        <f t="shared" si="169"/>
        <v>0</v>
      </c>
    </row>
    <row r="692" spans="1:17" ht="60" customHeight="1">
      <c r="A692" s="8"/>
      <c r="B692" s="61">
        <v>4312500</v>
      </c>
      <c r="C692" s="18">
        <v>10620</v>
      </c>
      <c r="D692" s="41" t="s">
        <v>731</v>
      </c>
      <c r="E692" s="92">
        <v>143.51999999999998</v>
      </c>
      <c r="F692" s="71">
        <v>8</v>
      </c>
      <c r="G692" s="17">
        <v>4601532106206</v>
      </c>
      <c r="H692" s="48" t="s">
        <v>364</v>
      </c>
      <c r="I692" s="18" t="s">
        <v>967</v>
      </c>
      <c r="J692" s="58">
        <v>192</v>
      </c>
      <c r="K692" s="1"/>
      <c r="L692" s="176">
        <f t="shared" si="170"/>
        <v>0</v>
      </c>
      <c r="M692" s="165">
        <f t="shared" si="171"/>
        <v>0</v>
      </c>
      <c r="N692" s="90">
        <v>4.9728000000000001E-2</v>
      </c>
      <c r="O692" s="89">
        <f t="shared" si="168"/>
        <v>0</v>
      </c>
      <c r="P692" s="88">
        <v>3.88</v>
      </c>
      <c r="Q692" s="89">
        <f t="shared" si="169"/>
        <v>0</v>
      </c>
    </row>
    <row r="693" spans="1:17" ht="60" customHeight="1">
      <c r="A693" s="8"/>
      <c r="B693" s="61">
        <v>4308100</v>
      </c>
      <c r="C693" s="18">
        <v>10581</v>
      </c>
      <c r="D693" s="41" t="s">
        <v>732</v>
      </c>
      <c r="E693" s="92">
        <v>233.90399999999997</v>
      </c>
      <c r="F693" s="71">
        <v>8</v>
      </c>
      <c r="G693" s="17">
        <v>4601532105810</v>
      </c>
      <c r="H693" s="48" t="s">
        <v>365</v>
      </c>
      <c r="I693" s="18" t="s">
        <v>968</v>
      </c>
      <c r="J693" s="58">
        <v>64</v>
      </c>
      <c r="K693" s="1"/>
      <c r="L693" s="176">
        <f t="shared" si="170"/>
        <v>0</v>
      </c>
      <c r="M693" s="165">
        <f t="shared" si="171"/>
        <v>0</v>
      </c>
      <c r="N693" s="90">
        <v>9.1871999999999995E-2</v>
      </c>
      <c r="O693" s="89">
        <f t="shared" si="168"/>
        <v>0</v>
      </c>
      <c r="P693" s="88">
        <v>6.1428000000000003</v>
      </c>
      <c r="Q693" s="89">
        <f t="shared" si="169"/>
        <v>0</v>
      </c>
    </row>
    <row r="694" spans="1:17" ht="60" customHeight="1">
      <c r="A694" s="8"/>
      <c r="B694" s="61">
        <v>4396600</v>
      </c>
      <c r="C694" s="18">
        <v>10554</v>
      </c>
      <c r="D694" s="41" t="s">
        <v>733</v>
      </c>
      <c r="E694" s="92">
        <v>292.08</v>
      </c>
      <c r="F694" s="71">
        <v>6</v>
      </c>
      <c r="G694" s="17">
        <v>4601532105544</v>
      </c>
      <c r="H694" s="48" t="s">
        <v>366</v>
      </c>
      <c r="I694" s="18" t="s">
        <v>969</v>
      </c>
      <c r="J694" s="58">
        <v>60</v>
      </c>
      <c r="K694" s="1"/>
      <c r="L694" s="176">
        <f t="shared" si="170"/>
        <v>0</v>
      </c>
      <c r="M694" s="165">
        <f t="shared" si="171"/>
        <v>0</v>
      </c>
      <c r="N694" s="90">
        <v>8.0729999999999996E-2</v>
      </c>
      <c r="O694" s="89">
        <f t="shared" si="168"/>
        <v>0</v>
      </c>
      <c r="P694" s="88">
        <v>5.7096</v>
      </c>
      <c r="Q694" s="89">
        <f t="shared" si="169"/>
        <v>0</v>
      </c>
    </row>
    <row r="695" spans="1:17" ht="22.15" customHeight="1">
      <c r="A695" s="28"/>
      <c r="B695" s="119"/>
      <c r="C695" s="119"/>
      <c r="D695" s="134" t="s">
        <v>30</v>
      </c>
      <c r="E695" s="123">
        <v>0</v>
      </c>
      <c r="F695" s="120"/>
      <c r="G695" s="120"/>
      <c r="H695" s="124"/>
      <c r="I695" s="124"/>
      <c r="J695" s="79"/>
      <c r="K695" s="120"/>
      <c r="L695" s="184"/>
      <c r="M695" s="123"/>
      <c r="N695" s="120"/>
      <c r="O695" s="120"/>
      <c r="P695" s="120"/>
      <c r="Q695" s="120"/>
    </row>
    <row r="696" spans="1:17" ht="60" customHeight="1">
      <c r="A696" s="8"/>
      <c r="B696" s="60">
        <v>4311001</v>
      </c>
      <c r="C696" s="18">
        <v>11164</v>
      </c>
      <c r="D696" s="41" t="s">
        <v>53</v>
      </c>
      <c r="E696" s="92">
        <v>61.14</v>
      </c>
      <c r="F696" s="71">
        <v>20</v>
      </c>
      <c r="G696" s="9">
        <v>4601532110012</v>
      </c>
      <c r="H696" s="48" t="s">
        <v>367</v>
      </c>
      <c r="I696" s="18" t="s">
        <v>803</v>
      </c>
      <c r="J696" s="71">
        <v>840</v>
      </c>
      <c r="K696" s="1"/>
      <c r="L696" s="176">
        <f>K696*F696</f>
        <v>0</v>
      </c>
      <c r="M696" s="165">
        <f t="shared" ref="M696:M712" si="172">E696*F696*K696</f>
        <v>0</v>
      </c>
      <c r="N696" s="90">
        <v>2.5047E-2</v>
      </c>
      <c r="O696" s="89">
        <f t="shared" si="168"/>
        <v>0</v>
      </c>
      <c r="P696" s="88">
        <v>2.06</v>
      </c>
      <c r="Q696" s="89">
        <f t="shared" si="169"/>
        <v>0</v>
      </c>
    </row>
    <row r="697" spans="1:17" ht="60" customHeight="1">
      <c r="A697" s="8"/>
      <c r="B697" s="60">
        <v>4314103</v>
      </c>
      <c r="C697" s="18">
        <v>10958</v>
      </c>
      <c r="D697" s="41" t="s">
        <v>479</v>
      </c>
      <c r="E697" s="92">
        <v>149.316</v>
      </c>
      <c r="F697" s="71">
        <v>10</v>
      </c>
      <c r="G697" s="9">
        <v>4601532141030</v>
      </c>
      <c r="H697" s="48" t="s">
        <v>76</v>
      </c>
      <c r="I697" s="18" t="s">
        <v>936</v>
      </c>
      <c r="J697" s="71">
        <v>240</v>
      </c>
      <c r="K697" s="1"/>
      <c r="L697" s="176">
        <f>K697*F697</f>
        <v>0</v>
      </c>
      <c r="M697" s="165">
        <f t="shared" si="172"/>
        <v>0</v>
      </c>
      <c r="N697" s="90">
        <v>3.6900000000000002E-2</v>
      </c>
      <c r="O697" s="89">
        <f t="shared" si="168"/>
        <v>0</v>
      </c>
      <c r="P697" s="88">
        <v>3.2399999999999998</v>
      </c>
      <c r="Q697" s="89">
        <f t="shared" si="169"/>
        <v>0</v>
      </c>
    </row>
    <row r="698" spans="1:17" ht="60" customHeight="1">
      <c r="A698" s="8"/>
      <c r="B698" s="60">
        <v>4314102</v>
      </c>
      <c r="C698" s="18">
        <v>10958</v>
      </c>
      <c r="D698" s="41" t="s">
        <v>480</v>
      </c>
      <c r="E698" s="92">
        <v>149.316</v>
      </c>
      <c r="F698" s="71">
        <v>10</v>
      </c>
      <c r="G698" s="9">
        <v>4601532141023</v>
      </c>
      <c r="H698" s="48" t="s">
        <v>76</v>
      </c>
      <c r="I698" s="18" t="s">
        <v>936</v>
      </c>
      <c r="J698" s="71">
        <v>240</v>
      </c>
      <c r="K698" s="1"/>
      <c r="L698" s="176">
        <f>K698*F698</f>
        <v>0</v>
      </c>
      <c r="M698" s="165">
        <f t="shared" si="172"/>
        <v>0</v>
      </c>
      <c r="N698" s="90">
        <v>3.6900000000000002E-2</v>
      </c>
      <c r="O698" s="89">
        <f t="shared" si="168"/>
        <v>0</v>
      </c>
      <c r="P698" s="88">
        <v>3.2399999999999998</v>
      </c>
      <c r="Q698" s="89">
        <f t="shared" si="169"/>
        <v>0</v>
      </c>
    </row>
    <row r="699" spans="1:17" ht="60" customHeight="1">
      <c r="A699" s="8"/>
      <c r="B699" s="56">
        <v>4314302</v>
      </c>
      <c r="C699" s="57">
        <v>10949</v>
      </c>
      <c r="D699" s="46" t="s">
        <v>920</v>
      </c>
      <c r="E699" s="88">
        <v>181.32</v>
      </c>
      <c r="F699" s="45">
        <v>10</v>
      </c>
      <c r="G699" s="47">
        <v>4601532143027</v>
      </c>
      <c r="H699" s="49" t="s">
        <v>369</v>
      </c>
      <c r="I699" s="45" t="s">
        <v>471</v>
      </c>
      <c r="J699" s="17">
        <v>240</v>
      </c>
      <c r="K699" s="1"/>
      <c r="L699" s="176">
        <f>K699*F699</f>
        <v>0</v>
      </c>
      <c r="M699" s="165">
        <f>E699*F699*K699</f>
        <v>0</v>
      </c>
      <c r="N699" s="90">
        <v>4.5055999999999999E-2</v>
      </c>
      <c r="O699" s="89">
        <f>N699*K699</f>
        <v>0</v>
      </c>
      <c r="P699" s="88">
        <v>3.18</v>
      </c>
      <c r="Q699" s="89">
        <f>P699*K699</f>
        <v>0</v>
      </c>
    </row>
    <row r="700" spans="1:17" ht="60" customHeight="1">
      <c r="A700" s="16"/>
      <c r="B700" s="57">
        <v>4314303</v>
      </c>
      <c r="C700" s="57">
        <v>10949</v>
      </c>
      <c r="D700" s="46" t="s">
        <v>987</v>
      </c>
      <c r="E700" s="88">
        <v>181.32</v>
      </c>
      <c r="F700" s="45">
        <v>10</v>
      </c>
      <c r="G700" s="47">
        <v>4601532143034</v>
      </c>
      <c r="H700" s="49" t="s">
        <v>369</v>
      </c>
      <c r="I700" s="45" t="s">
        <v>471</v>
      </c>
      <c r="J700" s="17">
        <v>240</v>
      </c>
      <c r="K700" s="1"/>
      <c r="L700" s="176">
        <f>K700*F700</f>
        <v>0</v>
      </c>
      <c r="M700" s="165">
        <f>E700*F700*K700</f>
        <v>0</v>
      </c>
      <c r="N700" s="90">
        <v>4.5055999999999999E-2</v>
      </c>
      <c r="O700" s="89">
        <f>N700*K700</f>
        <v>0</v>
      </c>
      <c r="P700" s="88">
        <v>3.18</v>
      </c>
      <c r="Q700" s="89">
        <f>P700*K700</f>
        <v>0</v>
      </c>
    </row>
    <row r="701" spans="1:17" ht="60" customHeight="1">
      <c r="A701" s="8"/>
      <c r="B701" s="61">
        <v>4310900</v>
      </c>
      <c r="C701" s="18">
        <v>11164</v>
      </c>
      <c r="D701" s="41" t="s">
        <v>466</v>
      </c>
      <c r="E701" s="92">
        <v>39.359999999999992</v>
      </c>
      <c r="F701" s="71">
        <v>20</v>
      </c>
      <c r="G701" s="17">
        <v>4601532001099</v>
      </c>
      <c r="H701" s="48" t="s">
        <v>367</v>
      </c>
      <c r="I701" s="18" t="s">
        <v>803</v>
      </c>
      <c r="J701" s="9">
        <v>840</v>
      </c>
      <c r="K701" s="1"/>
      <c r="L701" s="176">
        <f t="shared" ref="L701:L712" si="173">K701*F701</f>
        <v>0</v>
      </c>
      <c r="M701" s="165">
        <f t="shared" si="172"/>
        <v>0</v>
      </c>
      <c r="N701" s="90">
        <v>2.5047E-2</v>
      </c>
      <c r="O701" s="89">
        <f t="shared" si="168"/>
        <v>0</v>
      </c>
      <c r="P701" s="88">
        <v>2.06</v>
      </c>
      <c r="Q701" s="89">
        <f t="shared" si="169"/>
        <v>0</v>
      </c>
    </row>
    <row r="702" spans="1:17" ht="60" customHeight="1">
      <c r="A702" s="8"/>
      <c r="B702" s="61">
        <v>4307700</v>
      </c>
      <c r="C702" s="18" t="s">
        <v>35</v>
      </c>
      <c r="D702" s="41" t="s">
        <v>469</v>
      </c>
      <c r="E702" s="92">
        <v>119.75999999999999</v>
      </c>
      <c r="F702" s="71">
        <v>10</v>
      </c>
      <c r="G702" s="17">
        <v>4601532000771</v>
      </c>
      <c r="H702" s="48" t="s">
        <v>368</v>
      </c>
      <c r="I702" s="18" t="s">
        <v>941</v>
      </c>
      <c r="J702" s="58">
        <v>240</v>
      </c>
      <c r="K702" s="1"/>
      <c r="L702" s="176">
        <f t="shared" si="173"/>
        <v>0</v>
      </c>
      <c r="M702" s="165">
        <f t="shared" si="172"/>
        <v>0</v>
      </c>
      <c r="N702" s="90">
        <v>3.2537999999999997E-2</v>
      </c>
      <c r="O702" s="89">
        <f t="shared" si="168"/>
        <v>0</v>
      </c>
      <c r="P702" s="88">
        <v>3.48</v>
      </c>
      <c r="Q702" s="89">
        <f t="shared" si="169"/>
        <v>0</v>
      </c>
    </row>
    <row r="703" spans="1:17" ht="60" customHeight="1">
      <c r="A703" s="8"/>
      <c r="B703" s="61">
        <v>4314301</v>
      </c>
      <c r="C703" s="18">
        <v>10949</v>
      </c>
      <c r="D703" s="41" t="s">
        <v>470</v>
      </c>
      <c r="E703" s="92">
        <v>116.964</v>
      </c>
      <c r="F703" s="71">
        <v>10</v>
      </c>
      <c r="G703" s="17">
        <v>4601532143010</v>
      </c>
      <c r="H703" s="48" t="s">
        <v>369</v>
      </c>
      <c r="I703" s="18" t="s">
        <v>478</v>
      </c>
      <c r="J703" s="58">
        <v>240</v>
      </c>
      <c r="K703" s="1"/>
      <c r="L703" s="176">
        <f t="shared" si="173"/>
        <v>0</v>
      </c>
      <c r="M703" s="165">
        <f t="shared" si="172"/>
        <v>0</v>
      </c>
      <c r="N703" s="90">
        <v>4.5055999999999999E-2</v>
      </c>
      <c r="O703" s="89">
        <f t="shared" si="168"/>
        <v>0</v>
      </c>
      <c r="P703" s="88">
        <v>3.18</v>
      </c>
      <c r="Q703" s="89">
        <f t="shared" si="169"/>
        <v>0</v>
      </c>
    </row>
    <row r="704" spans="1:17" ht="60" customHeight="1">
      <c r="A704" s="8"/>
      <c r="B704" s="61">
        <v>4307400</v>
      </c>
      <c r="C704" s="18" t="s">
        <v>36</v>
      </c>
      <c r="D704" s="41" t="s">
        <v>472</v>
      </c>
      <c r="E704" s="92">
        <v>130.22399999999999</v>
      </c>
      <c r="F704" s="71">
        <v>10</v>
      </c>
      <c r="G704" s="17">
        <v>4601532000740</v>
      </c>
      <c r="H704" s="48" t="s">
        <v>370</v>
      </c>
      <c r="I704" s="18" t="s">
        <v>942</v>
      </c>
      <c r="J704" s="58">
        <v>240</v>
      </c>
      <c r="K704" s="1"/>
      <c r="L704" s="176">
        <f t="shared" si="173"/>
        <v>0</v>
      </c>
      <c r="M704" s="165">
        <f t="shared" si="172"/>
        <v>0</v>
      </c>
      <c r="N704" s="90">
        <v>3.9199999999999999E-2</v>
      </c>
      <c r="O704" s="89">
        <f t="shared" si="168"/>
        <v>0</v>
      </c>
      <c r="P704" s="88">
        <v>4.04</v>
      </c>
      <c r="Q704" s="89">
        <f t="shared" si="169"/>
        <v>0</v>
      </c>
    </row>
    <row r="705" spans="1:17" ht="60" customHeight="1">
      <c r="A705" s="8"/>
      <c r="B705" s="61">
        <v>4327800</v>
      </c>
      <c r="C705" s="18">
        <v>10702</v>
      </c>
      <c r="D705" s="41" t="s">
        <v>473</v>
      </c>
      <c r="E705" s="92">
        <v>136.38</v>
      </c>
      <c r="F705" s="71">
        <v>10</v>
      </c>
      <c r="G705" s="17">
        <v>4601532002782</v>
      </c>
      <c r="H705" s="48" t="s">
        <v>371</v>
      </c>
      <c r="I705" s="18" t="s">
        <v>943</v>
      </c>
      <c r="J705" s="58">
        <v>240</v>
      </c>
      <c r="K705" s="1"/>
      <c r="L705" s="176">
        <f t="shared" si="173"/>
        <v>0</v>
      </c>
      <c r="M705" s="165">
        <f t="shared" si="172"/>
        <v>0</v>
      </c>
      <c r="N705" s="90">
        <v>3.9199999999999999E-2</v>
      </c>
      <c r="O705" s="89">
        <f t="shared" si="168"/>
        <v>0</v>
      </c>
      <c r="P705" s="88">
        <v>4.18</v>
      </c>
      <c r="Q705" s="89">
        <f t="shared" si="169"/>
        <v>0</v>
      </c>
    </row>
    <row r="706" spans="1:17" ht="60" customHeight="1">
      <c r="A706" s="8"/>
      <c r="B706" s="61">
        <v>4314401</v>
      </c>
      <c r="C706" s="18">
        <v>10959</v>
      </c>
      <c r="D706" s="41" t="s">
        <v>474</v>
      </c>
      <c r="E706" s="92">
        <v>129.876</v>
      </c>
      <c r="F706" s="71">
        <v>10</v>
      </c>
      <c r="G706" s="17">
        <v>4601532144017</v>
      </c>
      <c r="H706" s="48" t="s">
        <v>372</v>
      </c>
      <c r="I706" s="18" t="s">
        <v>944</v>
      </c>
      <c r="J706" s="58">
        <v>240</v>
      </c>
      <c r="K706" s="1"/>
      <c r="L706" s="176">
        <f t="shared" si="173"/>
        <v>0</v>
      </c>
      <c r="M706" s="165">
        <f t="shared" si="172"/>
        <v>0</v>
      </c>
      <c r="N706" s="90">
        <v>5.4331999999999998E-2</v>
      </c>
      <c r="O706" s="89">
        <f t="shared" si="168"/>
        <v>0</v>
      </c>
      <c r="P706" s="88">
        <v>3.43</v>
      </c>
      <c r="Q706" s="89">
        <f t="shared" si="169"/>
        <v>0</v>
      </c>
    </row>
    <row r="707" spans="1:17" ht="60" customHeight="1">
      <c r="A707" s="8"/>
      <c r="B707" s="61">
        <v>4314000</v>
      </c>
      <c r="C707" s="18">
        <v>10871</v>
      </c>
      <c r="D707" s="41" t="s">
        <v>467</v>
      </c>
      <c r="E707" s="92">
        <v>50.82</v>
      </c>
      <c r="F707" s="71">
        <v>28</v>
      </c>
      <c r="G707" s="17">
        <v>4601532001402</v>
      </c>
      <c r="H707" s="48" t="s">
        <v>373</v>
      </c>
      <c r="I707" s="18" t="s">
        <v>40</v>
      </c>
      <c r="J707" s="58">
        <v>1008</v>
      </c>
      <c r="K707" s="1"/>
      <c r="L707" s="176">
        <f t="shared" si="173"/>
        <v>0</v>
      </c>
      <c r="M707" s="165">
        <f t="shared" si="172"/>
        <v>0</v>
      </c>
      <c r="N707" s="90">
        <v>4.1066999999999999E-2</v>
      </c>
      <c r="O707" s="89">
        <f t="shared" si="168"/>
        <v>0</v>
      </c>
      <c r="P707" s="88">
        <v>3.948</v>
      </c>
      <c r="Q707" s="89">
        <f t="shared" si="169"/>
        <v>0</v>
      </c>
    </row>
    <row r="708" spans="1:17" ht="60" customHeight="1">
      <c r="A708" s="8"/>
      <c r="B708" s="61">
        <v>4313900</v>
      </c>
      <c r="C708" s="18">
        <v>10870</v>
      </c>
      <c r="D708" s="41" t="s">
        <v>468</v>
      </c>
      <c r="E708" s="92">
        <v>57.768000000000001</v>
      </c>
      <c r="F708" s="71">
        <v>25</v>
      </c>
      <c r="G708" s="17">
        <v>4601532001396</v>
      </c>
      <c r="H708" s="48" t="s">
        <v>374</v>
      </c>
      <c r="I708" s="18" t="s">
        <v>940</v>
      </c>
      <c r="J708" s="58">
        <v>600</v>
      </c>
      <c r="K708" s="1"/>
      <c r="L708" s="176">
        <f t="shared" si="173"/>
        <v>0</v>
      </c>
      <c r="M708" s="165">
        <f t="shared" si="172"/>
        <v>0</v>
      </c>
      <c r="N708" s="90">
        <v>2.366E-2</v>
      </c>
      <c r="O708" s="89">
        <f t="shared" si="168"/>
        <v>0</v>
      </c>
      <c r="P708" s="88">
        <v>3.6</v>
      </c>
      <c r="Q708" s="89">
        <f t="shared" si="169"/>
        <v>0</v>
      </c>
    </row>
    <row r="709" spans="1:17" ht="60" customHeight="1">
      <c r="A709" s="8"/>
      <c r="B709" s="61">
        <v>4307900</v>
      </c>
      <c r="C709" s="18">
        <v>10579</v>
      </c>
      <c r="D709" s="41" t="s">
        <v>476</v>
      </c>
      <c r="E709" s="92">
        <v>95.231999999999999</v>
      </c>
      <c r="F709" s="71">
        <v>10</v>
      </c>
      <c r="G709" s="17">
        <v>4601532105797</v>
      </c>
      <c r="H709" s="48" t="s">
        <v>375</v>
      </c>
      <c r="I709" s="18" t="s">
        <v>945</v>
      </c>
      <c r="J709" s="58">
        <v>240</v>
      </c>
      <c r="K709" s="1"/>
      <c r="L709" s="176">
        <f t="shared" si="173"/>
        <v>0</v>
      </c>
      <c r="M709" s="165">
        <f t="shared" si="172"/>
        <v>0</v>
      </c>
      <c r="N709" s="90">
        <v>2.205E-2</v>
      </c>
      <c r="O709" s="89">
        <f t="shared" si="168"/>
        <v>0</v>
      </c>
      <c r="P709" s="88">
        <v>2.7669999999999999</v>
      </c>
      <c r="Q709" s="89">
        <f t="shared" si="169"/>
        <v>0</v>
      </c>
    </row>
    <row r="710" spans="1:17" ht="60" customHeight="1">
      <c r="A710" s="8"/>
      <c r="B710" s="61">
        <v>4314101</v>
      </c>
      <c r="C710" s="18">
        <v>10958</v>
      </c>
      <c r="D710" s="41" t="s">
        <v>477</v>
      </c>
      <c r="E710" s="92">
        <v>105.324</v>
      </c>
      <c r="F710" s="71">
        <v>10</v>
      </c>
      <c r="G710" s="17">
        <v>4601532141016</v>
      </c>
      <c r="H710" s="48" t="s">
        <v>76</v>
      </c>
      <c r="I710" s="18" t="s">
        <v>936</v>
      </c>
      <c r="J710" s="58">
        <v>240</v>
      </c>
      <c r="K710" s="1"/>
      <c r="L710" s="176">
        <f t="shared" si="173"/>
        <v>0</v>
      </c>
      <c r="M710" s="165">
        <f t="shared" si="172"/>
        <v>0</v>
      </c>
      <c r="N710" s="90">
        <v>3.6900000000000002E-2</v>
      </c>
      <c r="O710" s="89">
        <f t="shared" si="168"/>
        <v>0</v>
      </c>
      <c r="P710" s="88">
        <v>3.2399999999999998</v>
      </c>
      <c r="Q710" s="89">
        <f t="shared" si="169"/>
        <v>0</v>
      </c>
    </row>
    <row r="711" spans="1:17" ht="60" customHeight="1">
      <c r="A711" s="8"/>
      <c r="B711" s="61">
        <v>4304600</v>
      </c>
      <c r="C711" s="18">
        <v>11160</v>
      </c>
      <c r="D711" s="41" t="s">
        <v>481</v>
      </c>
      <c r="E711" s="92">
        <v>146.78399999999999</v>
      </c>
      <c r="F711" s="71">
        <v>8</v>
      </c>
      <c r="G711" s="17">
        <v>4601532000467</v>
      </c>
      <c r="H711" s="48" t="s">
        <v>376</v>
      </c>
      <c r="I711" s="18" t="s">
        <v>482</v>
      </c>
      <c r="J711" s="9">
        <v>192</v>
      </c>
      <c r="K711" s="1"/>
      <c r="L711" s="176">
        <f t="shared" si="173"/>
        <v>0</v>
      </c>
      <c r="M711" s="165">
        <f t="shared" si="172"/>
        <v>0</v>
      </c>
      <c r="N711" s="90">
        <v>7.9056000000000001E-2</v>
      </c>
      <c r="O711" s="89">
        <f t="shared" si="168"/>
        <v>0</v>
      </c>
      <c r="P711" s="88">
        <v>3.2</v>
      </c>
      <c r="Q711" s="89">
        <f t="shared" si="169"/>
        <v>0</v>
      </c>
    </row>
    <row r="712" spans="1:17" ht="60" customHeight="1">
      <c r="A712" s="8"/>
      <c r="B712" s="61">
        <v>4304700</v>
      </c>
      <c r="C712" s="18">
        <v>11161</v>
      </c>
      <c r="D712" s="41" t="s">
        <v>484</v>
      </c>
      <c r="E712" s="92">
        <v>194.22</v>
      </c>
      <c r="F712" s="71">
        <v>8</v>
      </c>
      <c r="G712" s="17">
        <v>4601532000474</v>
      </c>
      <c r="H712" s="48" t="s">
        <v>377</v>
      </c>
      <c r="I712" s="18" t="s">
        <v>946</v>
      </c>
      <c r="J712" s="9">
        <v>144</v>
      </c>
      <c r="K712" s="1"/>
      <c r="L712" s="176">
        <f t="shared" si="173"/>
        <v>0</v>
      </c>
      <c r="M712" s="165">
        <f t="shared" si="172"/>
        <v>0</v>
      </c>
      <c r="N712" s="90">
        <v>9.4461000000000003E-2</v>
      </c>
      <c r="O712" s="89">
        <f t="shared" si="168"/>
        <v>0</v>
      </c>
      <c r="P712" s="88">
        <v>4.32</v>
      </c>
      <c r="Q712" s="89">
        <f t="shared" si="169"/>
        <v>0</v>
      </c>
    </row>
    <row r="713" spans="1:17" ht="22.15" customHeight="1">
      <c r="A713" s="28"/>
      <c r="B713" s="119"/>
      <c r="C713" s="119"/>
      <c r="D713" s="134" t="s">
        <v>31</v>
      </c>
      <c r="E713" s="123">
        <v>0</v>
      </c>
      <c r="F713" s="120"/>
      <c r="G713" s="120"/>
      <c r="H713" s="124"/>
      <c r="I713" s="124"/>
      <c r="J713" s="79"/>
      <c r="K713" s="120"/>
      <c r="L713" s="184"/>
      <c r="M713" s="123"/>
      <c r="N713" s="120"/>
      <c r="O713" s="120"/>
      <c r="P713" s="120"/>
      <c r="Q713" s="120"/>
    </row>
    <row r="714" spans="1:17" ht="60" customHeight="1">
      <c r="A714" s="8"/>
      <c r="B714" s="61">
        <v>4318401</v>
      </c>
      <c r="C714" s="18">
        <v>10664</v>
      </c>
      <c r="D714" s="41" t="s">
        <v>509</v>
      </c>
      <c r="E714" s="92">
        <v>57.503999999999998</v>
      </c>
      <c r="F714" s="71">
        <v>25</v>
      </c>
      <c r="G714" s="17">
        <v>4601532184013</v>
      </c>
      <c r="H714" s="48" t="s">
        <v>378</v>
      </c>
      <c r="I714" s="18" t="s">
        <v>40</v>
      </c>
      <c r="J714" s="58">
        <v>900</v>
      </c>
      <c r="K714" s="1"/>
      <c r="L714" s="176">
        <f t="shared" ref="L714:L723" si="174">K714*F714</f>
        <v>0</v>
      </c>
      <c r="M714" s="165">
        <f t="shared" ref="M714:M723" si="175">E714*F714*K714</f>
        <v>0</v>
      </c>
      <c r="N714" s="90">
        <v>4.1066999999999999E-2</v>
      </c>
      <c r="O714" s="89">
        <f t="shared" si="168"/>
        <v>0</v>
      </c>
      <c r="P714" s="88">
        <v>3.85</v>
      </c>
      <c r="Q714" s="89">
        <f t="shared" si="169"/>
        <v>0</v>
      </c>
    </row>
    <row r="715" spans="1:17" ht="60" customHeight="1">
      <c r="A715" s="8"/>
      <c r="B715" s="61">
        <v>4318400</v>
      </c>
      <c r="C715" s="18">
        <v>10664</v>
      </c>
      <c r="D715" s="41" t="s">
        <v>510</v>
      </c>
      <c r="E715" s="92">
        <v>53.856000000000002</v>
      </c>
      <c r="F715" s="71">
        <v>25</v>
      </c>
      <c r="G715" s="17">
        <v>4601532106640</v>
      </c>
      <c r="H715" s="48" t="s">
        <v>378</v>
      </c>
      <c r="I715" s="18" t="s">
        <v>40</v>
      </c>
      <c r="J715" s="58">
        <v>900</v>
      </c>
      <c r="K715" s="1"/>
      <c r="L715" s="176">
        <f t="shared" si="174"/>
        <v>0</v>
      </c>
      <c r="M715" s="165">
        <f t="shared" si="175"/>
        <v>0</v>
      </c>
      <c r="N715" s="90">
        <v>4.1066999999999999E-2</v>
      </c>
      <c r="O715" s="89">
        <f t="shared" si="168"/>
        <v>0</v>
      </c>
      <c r="P715" s="88">
        <v>3.85</v>
      </c>
      <c r="Q715" s="89">
        <f t="shared" si="169"/>
        <v>0</v>
      </c>
    </row>
    <row r="716" spans="1:17" ht="60" customHeight="1">
      <c r="A716" s="8"/>
      <c r="B716" s="61">
        <v>4316600</v>
      </c>
      <c r="C716" s="18">
        <v>10630</v>
      </c>
      <c r="D716" s="41" t="s">
        <v>511</v>
      </c>
      <c r="E716" s="92">
        <v>82.08</v>
      </c>
      <c r="F716" s="71">
        <v>36</v>
      </c>
      <c r="G716" s="17">
        <v>4601532106305</v>
      </c>
      <c r="H716" s="48" t="s">
        <v>379</v>
      </c>
      <c r="I716" s="18" t="s">
        <v>59</v>
      </c>
      <c r="J716" s="58">
        <v>720</v>
      </c>
      <c r="K716" s="1"/>
      <c r="L716" s="176">
        <f t="shared" si="174"/>
        <v>0</v>
      </c>
      <c r="M716" s="165">
        <f t="shared" si="175"/>
        <v>0</v>
      </c>
      <c r="N716" s="90">
        <v>7.7376E-2</v>
      </c>
      <c r="O716" s="89">
        <f t="shared" si="168"/>
        <v>0</v>
      </c>
      <c r="P716" s="88">
        <v>8.5660000000000007</v>
      </c>
      <c r="Q716" s="89">
        <f t="shared" si="169"/>
        <v>0</v>
      </c>
    </row>
    <row r="717" spans="1:17" ht="60" customHeight="1">
      <c r="A717" s="8"/>
      <c r="B717" s="61">
        <v>4329000</v>
      </c>
      <c r="C717" s="18">
        <v>10721</v>
      </c>
      <c r="D717" s="41" t="s">
        <v>512</v>
      </c>
      <c r="E717" s="92">
        <v>132.876</v>
      </c>
      <c r="F717" s="71">
        <v>24</v>
      </c>
      <c r="G717" s="17">
        <v>4601532002904</v>
      </c>
      <c r="H717" s="48" t="s">
        <v>380</v>
      </c>
      <c r="I717" s="18" t="s">
        <v>947</v>
      </c>
      <c r="J717" s="58">
        <v>240</v>
      </c>
      <c r="K717" s="1"/>
      <c r="L717" s="176">
        <f t="shared" si="174"/>
        <v>0</v>
      </c>
      <c r="M717" s="165">
        <f t="shared" si="175"/>
        <v>0</v>
      </c>
      <c r="N717" s="90">
        <v>8.6884000000000003E-2</v>
      </c>
      <c r="O717" s="89">
        <f t="shared" si="168"/>
        <v>0</v>
      </c>
      <c r="P717" s="88">
        <v>6.6959999999999997</v>
      </c>
      <c r="Q717" s="89">
        <f t="shared" si="169"/>
        <v>0</v>
      </c>
    </row>
    <row r="718" spans="1:17" ht="60" customHeight="1">
      <c r="A718" s="8"/>
      <c r="B718" s="61">
        <v>4312200</v>
      </c>
      <c r="C718" s="18">
        <v>10609</v>
      </c>
      <c r="D718" s="41" t="s">
        <v>537</v>
      </c>
      <c r="E718" s="92">
        <v>15.12</v>
      </c>
      <c r="F718" s="71">
        <v>90</v>
      </c>
      <c r="G718" s="17">
        <v>4601532106091</v>
      </c>
      <c r="H718" s="48" t="s">
        <v>381</v>
      </c>
      <c r="I718" s="18" t="s">
        <v>803</v>
      </c>
      <c r="J718" s="58">
        <v>3780</v>
      </c>
      <c r="K718" s="1"/>
      <c r="L718" s="176">
        <f t="shared" si="174"/>
        <v>0</v>
      </c>
      <c r="M718" s="165">
        <f t="shared" si="175"/>
        <v>0</v>
      </c>
      <c r="N718" s="90">
        <v>2.5047E-2</v>
      </c>
      <c r="O718" s="89">
        <f t="shared" si="168"/>
        <v>0</v>
      </c>
      <c r="P718" s="88">
        <v>3.56</v>
      </c>
      <c r="Q718" s="89">
        <f t="shared" si="169"/>
        <v>0</v>
      </c>
    </row>
    <row r="719" spans="1:17" ht="60" customHeight="1">
      <c r="A719" s="8"/>
      <c r="B719" s="61">
        <v>4366400</v>
      </c>
      <c r="C719" s="18">
        <v>10343</v>
      </c>
      <c r="D719" s="41" t="s">
        <v>538</v>
      </c>
      <c r="E719" s="92">
        <v>31.728000000000002</v>
      </c>
      <c r="F719" s="71">
        <v>66</v>
      </c>
      <c r="G719" s="17">
        <v>4601532103434</v>
      </c>
      <c r="H719" s="48" t="s">
        <v>382</v>
      </c>
      <c r="I719" s="18" t="s">
        <v>40</v>
      </c>
      <c r="J719" s="58">
        <v>2376</v>
      </c>
      <c r="K719" s="1"/>
      <c r="L719" s="176">
        <f t="shared" si="174"/>
        <v>0</v>
      </c>
      <c r="M719" s="165">
        <f t="shared" si="175"/>
        <v>0</v>
      </c>
      <c r="N719" s="90">
        <v>4.1066999999999999E-2</v>
      </c>
      <c r="O719" s="89">
        <f t="shared" si="168"/>
        <v>0</v>
      </c>
      <c r="P719" s="88">
        <v>5.1679999999999993</v>
      </c>
      <c r="Q719" s="89">
        <f t="shared" si="169"/>
        <v>0</v>
      </c>
    </row>
    <row r="720" spans="1:17" ht="60" customHeight="1">
      <c r="A720" s="8"/>
      <c r="B720" s="61">
        <v>4369900</v>
      </c>
      <c r="C720" s="18">
        <v>10344</v>
      </c>
      <c r="D720" s="41" t="s">
        <v>539</v>
      </c>
      <c r="E720" s="92">
        <v>43.043999999999997</v>
      </c>
      <c r="F720" s="71">
        <v>60</v>
      </c>
      <c r="G720" s="17">
        <v>4601532103441</v>
      </c>
      <c r="H720" s="48" t="s">
        <v>383</v>
      </c>
      <c r="I720" s="18" t="s">
        <v>59</v>
      </c>
      <c r="J720" s="58">
        <v>1200</v>
      </c>
      <c r="K720" s="1"/>
      <c r="L720" s="176">
        <f t="shared" si="174"/>
        <v>0</v>
      </c>
      <c r="M720" s="165">
        <f t="shared" si="175"/>
        <v>0</v>
      </c>
      <c r="N720" s="90">
        <v>7.7376E-2</v>
      </c>
      <c r="O720" s="89">
        <f t="shared" si="168"/>
        <v>0</v>
      </c>
      <c r="P720" s="88">
        <v>7.5100000000000007</v>
      </c>
      <c r="Q720" s="89">
        <f t="shared" si="169"/>
        <v>0</v>
      </c>
    </row>
    <row r="721" spans="1:17" ht="60" customHeight="1">
      <c r="A721" s="8"/>
      <c r="B721" s="61">
        <v>4370200</v>
      </c>
      <c r="C721" s="18">
        <v>10345</v>
      </c>
      <c r="D721" s="41" t="s">
        <v>540</v>
      </c>
      <c r="E721" s="92">
        <v>73.943999999999988</v>
      </c>
      <c r="F721" s="71">
        <v>30</v>
      </c>
      <c r="G721" s="17">
        <v>4601532103458</v>
      </c>
      <c r="H721" s="48" t="s">
        <v>384</v>
      </c>
      <c r="I721" s="18" t="s">
        <v>59</v>
      </c>
      <c r="J721" s="58">
        <v>600</v>
      </c>
      <c r="K721" s="1"/>
      <c r="L721" s="176">
        <f t="shared" si="174"/>
        <v>0</v>
      </c>
      <c r="M721" s="165">
        <f t="shared" si="175"/>
        <v>0</v>
      </c>
      <c r="N721" s="90">
        <v>7.7376E-2</v>
      </c>
      <c r="O721" s="89">
        <f t="shared" si="168"/>
        <v>0</v>
      </c>
      <c r="P721" s="88">
        <v>7.24</v>
      </c>
      <c r="Q721" s="89">
        <f t="shared" si="169"/>
        <v>0</v>
      </c>
    </row>
    <row r="722" spans="1:17" ht="60" customHeight="1">
      <c r="A722" s="8"/>
      <c r="B722" s="61">
        <v>4312300</v>
      </c>
      <c r="C722" s="18">
        <v>10608</v>
      </c>
      <c r="D722" s="41" t="s">
        <v>536</v>
      </c>
      <c r="E722" s="92">
        <v>8.2080000000000002</v>
      </c>
      <c r="F722" s="71">
        <v>40</v>
      </c>
      <c r="G722" s="17">
        <v>4601532106084</v>
      </c>
      <c r="H722" s="48" t="s">
        <v>385</v>
      </c>
      <c r="I722" s="18" t="s">
        <v>949</v>
      </c>
      <c r="J722" s="58">
        <v>6000</v>
      </c>
      <c r="K722" s="1"/>
      <c r="L722" s="176">
        <f t="shared" si="174"/>
        <v>0</v>
      </c>
      <c r="M722" s="165">
        <f t="shared" si="175"/>
        <v>0</v>
      </c>
      <c r="N722" s="90">
        <v>6.8770000000000003E-3</v>
      </c>
      <c r="O722" s="89">
        <f t="shared" si="168"/>
        <v>0</v>
      </c>
      <c r="P722" s="88">
        <v>0.84</v>
      </c>
      <c r="Q722" s="89">
        <f t="shared" si="169"/>
        <v>0</v>
      </c>
    </row>
    <row r="723" spans="1:17" ht="60" customHeight="1">
      <c r="A723" s="8"/>
      <c r="B723" s="61">
        <v>4311900</v>
      </c>
      <c r="C723" s="18">
        <v>10780</v>
      </c>
      <c r="D723" s="41" t="s">
        <v>766</v>
      </c>
      <c r="E723" s="92">
        <v>40.332000000000001</v>
      </c>
      <c r="F723" s="71">
        <v>63</v>
      </c>
      <c r="G723" s="17">
        <v>4601532001198</v>
      </c>
      <c r="H723" s="48" t="s">
        <v>386</v>
      </c>
      <c r="I723" s="18" t="s">
        <v>59</v>
      </c>
      <c r="J723" s="58">
        <v>1260</v>
      </c>
      <c r="K723" s="1"/>
      <c r="L723" s="176">
        <f t="shared" si="174"/>
        <v>0</v>
      </c>
      <c r="M723" s="165">
        <f t="shared" si="175"/>
        <v>0</v>
      </c>
      <c r="N723" s="90">
        <v>7.7376E-2</v>
      </c>
      <c r="O723" s="89">
        <f t="shared" si="168"/>
        <v>0</v>
      </c>
      <c r="P723" s="88">
        <v>5.335</v>
      </c>
      <c r="Q723" s="89">
        <f t="shared" si="169"/>
        <v>0</v>
      </c>
    </row>
    <row r="724" spans="1:17" s="7" customFormat="1" ht="22.15" customHeight="1">
      <c r="A724" s="24"/>
      <c r="B724" s="126"/>
      <c r="C724" s="126"/>
      <c r="D724" s="138" t="s">
        <v>32</v>
      </c>
      <c r="E724" s="127">
        <v>0</v>
      </c>
      <c r="F724" s="126"/>
      <c r="G724" s="126"/>
      <c r="H724" s="126"/>
      <c r="I724" s="126"/>
      <c r="J724" s="80"/>
      <c r="K724" s="31"/>
      <c r="L724" s="186"/>
      <c r="M724" s="171"/>
      <c r="N724" s="31"/>
      <c r="O724" s="31"/>
      <c r="P724" s="31"/>
      <c r="Q724" s="31"/>
    </row>
    <row r="725" spans="1:17" ht="60" customHeight="1">
      <c r="A725" s="8"/>
      <c r="B725" s="61">
        <v>4320500</v>
      </c>
      <c r="C725" s="18">
        <v>10690</v>
      </c>
      <c r="D725" s="41" t="s">
        <v>485</v>
      </c>
      <c r="E725" s="92">
        <v>310.23599999999993</v>
      </c>
      <c r="F725" s="71">
        <v>6</v>
      </c>
      <c r="G725" s="17">
        <v>4601532106909</v>
      </c>
      <c r="H725" s="48" t="s">
        <v>387</v>
      </c>
      <c r="I725" s="18" t="s">
        <v>401</v>
      </c>
      <c r="J725" s="58">
        <v>72</v>
      </c>
      <c r="K725" s="1"/>
      <c r="L725" s="176">
        <f t="shared" ref="L725:L732" si="176">K725*F725</f>
        <v>0</v>
      </c>
      <c r="M725" s="165">
        <f t="shared" ref="M725:M732" si="177">E725*F725*K725</f>
        <v>0</v>
      </c>
      <c r="N725" s="90">
        <v>0.11232</v>
      </c>
      <c r="O725" s="89">
        <f t="shared" si="168"/>
        <v>0</v>
      </c>
      <c r="P725" s="88">
        <v>6.3610000000000007</v>
      </c>
      <c r="Q725" s="89">
        <f t="shared" si="169"/>
        <v>0</v>
      </c>
    </row>
    <row r="726" spans="1:17" ht="60" customHeight="1">
      <c r="A726" s="8"/>
      <c r="B726" s="61">
        <v>4395000</v>
      </c>
      <c r="C726" s="18">
        <v>10520</v>
      </c>
      <c r="D726" s="41" t="s">
        <v>645</v>
      </c>
      <c r="E726" s="92">
        <v>24.96</v>
      </c>
      <c r="F726" s="71">
        <v>60</v>
      </c>
      <c r="G726" s="17">
        <v>4601532105209</v>
      </c>
      <c r="H726" s="48" t="s">
        <v>389</v>
      </c>
      <c r="I726" s="18" t="s">
        <v>803</v>
      </c>
      <c r="J726" s="58">
        <v>2520</v>
      </c>
      <c r="K726" s="1"/>
      <c r="L726" s="176">
        <f t="shared" si="176"/>
        <v>0</v>
      </c>
      <c r="M726" s="165">
        <f t="shared" si="177"/>
        <v>0</v>
      </c>
      <c r="N726" s="90">
        <v>2.5047E-2</v>
      </c>
      <c r="O726" s="89">
        <f t="shared" si="168"/>
        <v>0</v>
      </c>
      <c r="P726" s="88">
        <v>3.15164</v>
      </c>
      <c r="Q726" s="89">
        <f t="shared" si="169"/>
        <v>0</v>
      </c>
    </row>
    <row r="727" spans="1:17" ht="60" customHeight="1">
      <c r="A727" s="8"/>
      <c r="B727" s="61">
        <v>4374300</v>
      </c>
      <c r="C727" s="18">
        <v>10434</v>
      </c>
      <c r="D727" s="41" t="s">
        <v>654</v>
      </c>
      <c r="E727" s="92">
        <v>18.311999999999998</v>
      </c>
      <c r="F727" s="71">
        <v>25</v>
      </c>
      <c r="G727" s="17">
        <v>4601532104349</v>
      </c>
      <c r="H727" s="48" t="s">
        <v>391</v>
      </c>
      <c r="I727" s="18" t="s">
        <v>487</v>
      </c>
      <c r="J727" s="58">
        <v>2625</v>
      </c>
      <c r="K727" s="1"/>
      <c r="L727" s="176">
        <f t="shared" si="176"/>
        <v>0</v>
      </c>
      <c r="M727" s="165">
        <f t="shared" si="177"/>
        <v>0</v>
      </c>
      <c r="N727" s="90">
        <v>6.0000000000000001E-3</v>
      </c>
      <c r="O727" s="89">
        <f t="shared" si="168"/>
        <v>0</v>
      </c>
      <c r="P727" s="88">
        <v>0.53749999999999998</v>
      </c>
      <c r="Q727" s="89">
        <f t="shared" si="169"/>
        <v>0</v>
      </c>
    </row>
    <row r="728" spans="1:17" ht="60" customHeight="1">
      <c r="A728" s="8"/>
      <c r="B728" s="61">
        <v>4394000</v>
      </c>
      <c r="C728" s="18">
        <v>10532</v>
      </c>
      <c r="D728" s="41" t="s">
        <v>681</v>
      </c>
      <c r="E728" s="92">
        <v>48.923999999999999</v>
      </c>
      <c r="F728" s="71">
        <v>30</v>
      </c>
      <c r="G728" s="17">
        <v>4601532105322</v>
      </c>
      <c r="H728" s="48" t="s">
        <v>347</v>
      </c>
      <c r="I728" s="18" t="s">
        <v>70</v>
      </c>
      <c r="J728" s="58">
        <v>1350</v>
      </c>
      <c r="K728" s="1"/>
      <c r="L728" s="176">
        <f>K728*F728</f>
        <v>0</v>
      </c>
      <c r="M728" s="165">
        <f t="shared" si="177"/>
        <v>0</v>
      </c>
      <c r="N728" s="90">
        <v>3.1122E-2</v>
      </c>
      <c r="O728" s="89">
        <f t="shared" si="168"/>
        <v>0</v>
      </c>
      <c r="P728" s="88">
        <v>3.6</v>
      </c>
      <c r="Q728" s="89">
        <f t="shared" si="169"/>
        <v>0</v>
      </c>
    </row>
    <row r="729" spans="1:17" ht="60" customHeight="1">
      <c r="A729" s="8"/>
      <c r="B729" s="61">
        <v>4391200</v>
      </c>
      <c r="C729" s="18" t="s">
        <v>37</v>
      </c>
      <c r="D729" s="41" t="s">
        <v>684</v>
      </c>
      <c r="E729" s="92">
        <v>9.6120000000000001</v>
      </c>
      <c r="F729" s="71">
        <v>70</v>
      </c>
      <c r="G729" s="17">
        <v>4601532204865</v>
      </c>
      <c r="H729" s="48" t="s">
        <v>804</v>
      </c>
      <c r="I729" s="18" t="s">
        <v>487</v>
      </c>
      <c r="J729" s="58">
        <v>7350</v>
      </c>
      <c r="K729" s="1"/>
      <c r="L729" s="176">
        <f t="shared" si="176"/>
        <v>0</v>
      </c>
      <c r="M729" s="165">
        <f t="shared" si="177"/>
        <v>0</v>
      </c>
      <c r="N729" s="90">
        <v>6.0000000000000001E-3</v>
      </c>
      <c r="O729" s="89">
        <f t="shared" si="168"/>
        <v>0</v>
      </c>
      <c r="P729" s="88">
        <v>1.1200000000000001</v>
      </c>
      <c r="Q729" s="89">
        <f t="shared" si="169"/>
        <v>0</v>
      </c>
    </row>
    <row r="730" spans="1:17" ht="60" customHeight="1">
      <c r="A730" s="8"/>
      <c r="B730" s="61">
        <v>4344500</v>
      </c>
      <c r="C730" s="18">
        <v>11189</v>
      </c>
      <c r="D730" s="41" t="s">
        <v>714</v>
      </c>
      <c r="E730" s="92">
        <v>338.67599999999999</v>
      </c>
      <c r="F730" s="71">
        <v>7</v>
      </c>
      <c r="G730" s="17">
        <v>4601532004458</v>
      </c>
      <c r="H730" s="48" t="s">
        <v>392</v>
      </c>
      <c r="I730" s="18" t="s">
        <v>401</v>
      </c>
      <c r="J730" s="9">
        <v>84</v>
      </c>
      <c r="K730" s="1"/>
      <c r="L730" s="176">
        <f t="shared" si="176"/>
        <v>0</v>
      </c>
      <c r="M730" s="165">
        <f t="shared" si="177"/>
        <v>0</v>
      </c>
      <c r="N730" s="90">
        <v>0.11232</v>
      </c>
      <c r="O730" s="89">
        <f t="shared" si="168"/>
        <v>0</v>
      </c>
      <c r="P730" s="88">
        <v>7.7550000000000008</v>
      </c>
      <c r="Q730" s="89">
        <f t="shared" si="169"/>
        <v>0</v>
      </c>
    </row>
    <row r="731" spans="1:17" ht="60" customHeight="1">
      <c r="A731" s="8"/>
      <c r="B731" s="61">
        <v>4343500</v>
      </c>
      <c r="C731" s="18">
        <v>11188</v>
      </c>
      <c r="D731" s="41" t="s">
        <v>715</v>
      </c>
      <c r="E731" s="92">
        <v>257.06399999999996</v>
      </c>
      <c r="F731" s="71">
        <v>9</v>
      </c>
      <c r="G731" s="17">
        <v>4601532004359</v>
      </c>
      <c r="H731" s="48" t="s">
        <v>393</v>
      </c>
      <c r="I731" s="18" t="s">
        <v>483</v>
      </c>
      <c r="J731" s="9">
        <f>3*5*9</f>
        <v>135</v>
      </c>
      <c r="K731" s="1"/>
      <c r="L731" s="176">
        <f t="shared" si="176"/>
        <v>0</v>
      </c>
      <c r="M731" s="165">
        <f t="shared" si="177"/>
        <v>0</v>
      </c>
      <c r="N731" s="90">
        <v>9.7919999999999993E-2</v>
      </c>
      <c r="O731" s="89">
        <f t="shared" si="168"/>
        <v>0</v>
      </c>
      <c r="P731" s="88">
        <v>6.7229999999999999</v>
      </c>
      <c r="Q731" s="89">
        <f t="shared" si="169"/>
        <v>0</v>
      </c>
    </row>
    <row r="732" spans="1:17" ht="60" customHeight="1">
      <c r="A732" s="8"/>
      <c r="B732" s="61">
        <v>4342500</v>
      </c>
      <c r="C732" s="18">
        <v>10868</v>
      </c>
      <c r="D732" s="41" t="s">
        <v>712</v>
      </c>
      <c r="E732" s="92">
        <v>223.65599999999998</v>
      </c>
      <c r="F732" s="71">
        <v>8</v>
      </c>
      <c r="G732" s="17">
        <v>4601532004250</v>
      </c>
      <c r="H732" s="48" t="s">
        <v>394</v>
      </c>
      <c r="I732" s="18" t="s">
        <v>713</v>
      </c>
      <c r="J732" s="58">
        <v>144</v>
      </c>
      <c r="K732" s="1"/>
      <c r="L732" s="176">
        <f t="shared" si="176"/>
        <v>0</v>
      </c>
      <c r="M732" s="165">
        <f t="shared" si="177"/>
        <v>0</v>
      </c>
      <c r="N732" s="90">
        <v>6.4799999999999996E-2</v>
      </c>
      <c r="O732" s="89">
        <f t="shared" si="168"/>
        <v>0</v>
      </c>
      <c r="P732" s="88">
        <v>4.92</v>
      </c>
      <c r="Q732" s="89">
        <f t="shared" si="169"/>
        <v>0</v>
      </c>
    </row>
    <row r="733" spans="1:17" s="7" customFormat="1" ht="22.15" customHeight="1">
      <c r="A733" s="55"/>
      <c r="B733" s="83"/>
      <c r="C733" s="83"/>
      <c r="D733" s="142" t="s">
        <v>870</v>
      </c>
      <c r="E733" s="133">
        <v>0</v>
      </c>
      <c r="F733" s="83"/>
      <c r="G733" s="83"/>
      <c r="H733" s="83"/>
      <c r="I733" s="83"/>
      <c r="J733" s="83"/>
      <c r="K733" s="83"/>
      <c r="L733" s="188"/>
      <c r="M733" s="133"/>
      <c r="N733" s="83"/>
      <c r="O733" s="83"/>
      <c r="P733" s="83"/>
      <c r="Q733" s="83"/>
    </row>
    <row r="734" spans="1:17" ht="60" customHeight="1">
      <c r="A734" s="10"/>
      <c r="B734" s="56">
        <v>4351030</v>
      </c>
      <c r="C734" s="57">
        <v>11202</v>
      </c>
      <c r="D734" s="46" t="s">
        <v>871</v>
      </c>
      <c r="E734" s="92">
        <v>75.540000000000006</v>
      </c>
      <c r="F734" s="18">
        <v>20</v>
      </c>
      <c r="G734" s="17">
        <v>4601532510300</v>
      </c>
      <c r="H734" s="48" t="s">
        <v>778</v>
      </c>
      <c r="I734" s="18" t="s">
        <v>60</v>
      </c>
      <c r="J734" s="18">
        <v>840</v>
      </c>
      <c r="K734" s="19"/>
      <c r="L734" s="176">
        <f>K734*F734</f>
        <v>0</v>
      </c>
      <c r="M734" s="165">
        <f t="shared" ref="M734:M744" si="178">E734*F734*K734</f>
        <v>0</v>
      </c>
      <c r="N734" s="90">
        <v>2.5047E-2</v>
      </c>
      <c r="O734" s="89">
        <f t="shared" ref="O734:O744" si="179">N734*K734</f>
        <v>0</v>
      </c>
      <c r="P734" s="88">
        <v>2.6199999999999997</v>
      </c>
      <c r="Q734" s="89">
        <f t="shared" ref="Q734:Q744" si="180">P734*K734</f>
        <v>0</v>
      </c>
    </row>
    <row r="735" spans="1:17" ht="60" customHeight="1">
      <c r="A735" s="10"/>
      <c r="B735" s="56">
        <v>4351130</v>
      </c>
      <c r="C735" s="57">
        <v>11201</v>
      </c>
      <c r="D735" s="46" t="s">
        <v>872</v>
      </c>
      <c r="E735" s="92">
        <v>127.12799999999999</v>
      </c>
      <c r="F735" s="18">
        <v>9</v>
      </c>
      <c r="G735" s="17">
        <v>4601532511307</v>
      </c>
      <c r="H735" s="48" t="s">
        <v>780</v>
      </c>
      <c r="I735" s="18" t="s">
        <v>60</v>
      </c>
      <c r="J735" s="18">
        <v>378</v>
      </c>
      <c r="K735" s="19"/>
      <c r="L735" s="176">
        <f>K735*F735</f>
        <v>0</v>
      </c>
      <c r="M735" s="165">
        <f t="shared" si="178"/>
        <v>0</v>
      </c>
      <c r="N735" s="90">
        <v>2.5047E-2</v>
      </c>
      <c r="O735" s="89">
        <f t="shared" si="179"/>
        <v>0</v>
      </c>
      <c r="P735" s="88">
        <v>2.444</v>
      </c>
      <c r="Q735" s="89">
        <f t="shared" si="180"/>
        <v>0</v>
      </c>
    </row>
    <row r="736" spans="1:17" ht="60" customHeight="1">
      <c r="A736" s="10"/>
      <c r="B736" s="56">
        <v>4380930</v>
      </c>
      <c r="C736" s="57">
        <v>11058</v>
      </c>
      <c r="D736" s="46" t="s">
        <v>873</v>
      </c>
      <c r="E736" s="92">
        <v>149.94</v>
      </c>
      <c r="F736" s="18">
        <v>8</v>
      </c>
      <c r="G736" s="17">
        <v>4601532809305</v>
      </c>
      <c r="H736" s="48" t="s">
        <v>93</v>
      </c>
      <c r="I736" s="18" t="s">
        <v>40</v>
      </c>
      <c r="J736" s="18">
        <v>288</v>
      </c>
      <c r="K736" s="19"/>
      <c r="L736" s="176">
        <f t="shared" ref="L736:L741" si="181">K736*F736</f>
        <v>0</v>
      </c>
      <c r="M736" s="165">
        <f t="shared" si="178"/>
        <v>0</v>
      </c>
      <c r="N736" s="90">
        <v>4.1066999999999999E-2</v>
      </c>
      <c r="O736" s="89">
        <f t="shared" si="179"/>
        <v>0</v>
      </c>
      <c r="P736" s="88">
        <v>2.5740000000000003</v>
      </c>
      <c r="Q736" s="89">
        <f t="shared" si="180"/>
        <v>0</v>
      </c>
    </row>
    <row r="737" spans="1:17" ht="60" customHeight="1">
      <c r="A737" s="10"/>
      <c r="B737" s="56">
        <v>4335630</v>
      </c>
      <c r="C737" s="57">
        <v>11264</v>
      </c>
      <c r="D737" s="46" t="s">
        <v>874</v>
      </c>
      <c r="E737" s="92">
        <v>125.94</v>
      </c>
      <c r="F737" s="18">
        <v>18</v>
      </c>
      <c r="G737" s="17">
        <v>4601532356304</v>
      </c>
      <c r="H737" s="48" t="s">
        <v>843</v>
      </c>
      <c r="I737" s="18" t="s">
        <v>59</v>
      </c>
      <c r="J737" s="18">
        <v>360</v>
      </c>
      <c r="K737" s="19"/>
      <c r="L737" s="176">
        <f t="shared" si="181"/>
        <v>0</v>
      </c>
      <c r="M737" s="165">
        <f t="shared" si="178"/>
        <v>0</v>
      </c>
      <c r="N737" s="90">
        <v>7.7376E-2</v>
      </c>
      <c r="O737" s="89">
        <f t="shared" si="179"/>
        <v>0</v>
      </c>
      <c r="P737" s="88">
        <v>3.76</v>
      </c>
      <c r="Q737" s="89">
        <f t="shared" si="180"/>
        <v>0</v>
      </c>
    </row>
    <row r="738" spans="1:17" ht="60" customHeight="1">
      <c r="A738" s="10"/>
      <c r="B738" s="56">
        <v>4335730</v>
      </c>
      <c r="C738" s="57">
        <v>11265</v>
      </c>
      <c r="D738" s="46" t="s">
        <v>875</v>
      </c>
      <c r="E738" s="92">
        <v>185.952</v>
      </c>
      <c r="F738" s="18">
        <v>12</v>
      </c>
      <c r="G738" s="17">
        <v>4601532357301</v>
      </c>
      <c r="H738" s="48" t="s">
        <v>844</v>
      </c>
      <c r="I738" s="18" t="s">
        <v>626</v>
      </c>
      <c r="J738" s="18">
        <v>96</v>
      </c>
      <c r="K738" s="19"/>
      <c r="L738" s="176">
        <f t="shared" si="181"/>
        <v>0</v>
      </c>
      <c r="M738" s="165">
        <f t="shared" si="178"/>
        <v>0</v>
      </c>
      <c r="N738" s="90">
        <v>0.12571499999999999</v>
      </c>
      <c r="O738" s="89">
        <f t="shared" si="179"/>
        <v>0</v>
      </c>
      <c r="P738" s="88">
        <v>3.8699999999999997</v>
      </c>
      <c r="Q738" s="89">
        <f t="shared" si="180"/>
        <v>0</v>
      </c>
    </row>
    <row r="739" spans="1:17" ht="60" customHeight="1">
      <c r="A739" s="10"/>
      <c r="B739" s="56">
        <v>4376130</v>
      </c>
      <c r="C739" s="57">
        <v>11023</v>
      </c>
      <c r="D739" s="46" t="s">
        <v>876</v>
      </c>
      <c r="E739" s="92">
        <v>62.256</v>
      </c>
      <c r="F739" s="18">
        <v>20</v>
      </c>
      <c r="G739" s="17">
        <v>4601532761306</v>
      </c>
      <c r="H739" s="48" t="s">
        <v>79</v>
      </c>
      <c r="I739" s="18" t="s">
        <v>60</v>
      </c>
      <c r="J739" s="18">
        <v>840</v>
      </c>
      <c r="K739" s="19"/>
      <c r="L739" s="176">
        <f t="shared" si="181"/>
        <v>0</v>
      </c>
      <c r="M739" s="165">
        <f t="shared" si="178"/>
        <v>0</v>
      </c>
      <c r="N739" s="90">
        <v>2.5047E-2</v>
      </c>
      <c r="O739" s="89">
        <f t="shared" si="179"/>
        <v>0</v>
      </c>
      <c r="P739" s="88">
        <v>2.14</v>
      </c>
      <c r="Q739" s="89">
        <f t="shared" si="180"/>
        <v>0</v>
      </c>
    </row>
    <row r="740" spans="1:17" ht="60" customHeight="1">
      <c r="A740" s="10"/>
      <c r="B740" s="56">
        <v>4376230</v>
      </c>
      <c r="C740" s="57">
        <v>11022</v>
      </c>
      <c r="D740" s="46" t="s">
        <v>877</v>
      </c>
      <c r="E740" s="92">
        <v>75</v>
      </c>
      <c r="F740" s="18">
        <v>36</v>
      </c>
      <c r="G740" s="17">
        <v>4601532762303</v>
      </c>
      <c r="H740" s="48" t="s">
        <v>80</v>
      </c>
      <c r="I740" s="18" t="s">
        <v>59</v>
      </c>
      <c r="J740" s="18">
        <v>720</v>
      </c>
      <c r="K740" s="19"/>
      <c r="L740" s="176">
        <f t="shared" si="181"/>
        <v>0</v>
      </c>
      <c r="M740" s="165">
        <f t="shared" si="178"/>
        <v>0</v>
      </c>
      <c r="N740" s="90">
        <v>7.7376E-2</v>
      </c>
      <c r="O740" s="89">
        <f t="shared" si="179"/>
        <v>0</v>
      </c>
      <c r="P740" s="88">
        <v>4.6779999999999999</v>
      </c>
      <c r="Q740" s="89">
        <f t="shared" si="180"/>
        <v>0</v>
      </c>
    </row>
    <row r="741" spans="1:17" ht="60" customHeight="1">
      <c r="A741" s="10"/>
      <c r="B741" s="56">
        <v>4376330</v>
      </c>
      <c r="C741" s="57">
        <v>11082</v>
      </c>
      <c r="D741" s="46" t="s">
        <v>878</v>
      </c>
      <c r="E741" s="92">
        <v>97.61999999999999</v>
      </c>
      <c r="F741" s="18">
        <v>26</v>
      </c>
      <c r="G741" s="17">
        <v>4601532763300</v>
      </c>
      <c r="H741" s="48" t="s">
        <v>81</v>
      </c>
      <c r="I741" s="18" t="s">
        <v>67</v>
      </c>
      <c r="J741" s="18">
        <v>416</v>
      </c>
      <c r="K741" s="19"/>
      <c r="L741" s="176">
        <f t="shared" si="181"/>
        <v>0</v>
      </c>
      <c r="M741" s="165">
        <f t="shared" si="178"/>
        <v>0</v>
      </c>
      <c r="N741" s="90">
        <v>8.4322999999999995E-2</v>
      </c>
      <c r="O741" s="89">
        <f t="shared" si="179"/>
        <v>0</v>
      </c>
      <c r="P741" s="88">
        <v>4.4349999999999996</v>
      </c>
      <c r="Q741" s="89">
        <f t="shared" si="180"/>
        <v>0</v>
      </c>
    </row>
    <row r="742" spans="1:17" ht="60" customHeight="1">
      <c r="A742" s="16"/>
      <c r="B742" s="62">
        <v>4351003</v>
      </c>
      <c r="C742" s="18">
        <v>11202</v>
      </c>
      <c r="D742" s="41" t="s">
        <v>860</v>
      </c>
      <c r="E742" s="92">
        <v>75.540000000000006</v>
      </c>
      <c r="F742" s="18">
        <v>20</v>
      </c>
      <c r="G742" s="17">
        <v>4601532510034</v>
      </c>
      <c r="H742" s="48" t="s">
        <v>778</v>
      </c>
      <c r="I742" s="18" t="s">
        <v>803</v>
      </c>
      <c r="J742" s="71">
        <v>840</v>
      </c>
      <c r="K742" s="19"/>
      <c r="L742" s="176">
        <f>K742*F742</f>
        <v>0</v>
      </c>
      <c r="M742" s="165">
        <f t="shared" si="178"/>
        <v>0</v>
      </c>
      <c r="N742" s="90">
        <v>2.5047E-2</v>
      </c>
      <c r="O742" s="89">
        <f t="shared" si="179"/>
        <v>0</v>
      </c>
      <c r="P742" s="88">
        <v>2.6199999999999997</v>
      </c>
      <c r="Q742" s="89">
        <f t="shared" si="180"/>
        <v>0</v>
      </c>
    </row>
    <row r="743" spans="1:17" ht="60" customHeight="1">
      <c r="A743" s="8"/>
      <c r="B743" s="60">
        <v>4351103</v>
      </c>
      <c r="C743" s="18">
        <v>11201</v>
      </c>
      <c r="D743" s="41" t="s">
        <v>859</v>
      </c>
      <c r="E743" s="92">
        <v>127.12799999999999</v>
      </c>
      <c r="F743" s="71">
        <v>9</v>
      </c>
      <c r="G743" s="9">
        <v>4601532511031</v>
      </c>
      <c r="H743" s="48" t="s">
        <v>772</v>
      </c>
      <c r="I743" s="18" t="s">
        <v>803</v>
      </c>
      <c r="J743" s="71">
        <v>378</v>
      </c>
      <c r="K743" s="1"/>
      <c r="L743" s="176">
        <f>K743*F743</f>
        <v>0</v>
      </c>
      <c r="M743" s="165">
        <f t="shared" si="178"/>
        <v>0</v>
      </c>
      <c r="N743" s="90">
        <v>2.5047E-2</v>
      </c>
      <c r="O743" s="89">
        <f t="shared" si="179"/>
        <v>0</v>
      </c>
      <c r="P743" s="88">
        <v>2.444</v>
      </c>
      <c r="Q743" s="89">
        <f t="shared" si="180"/>
        <v>0</v>
      </c>
    </row>
    <row r="744" spans="1:17" ht="60" customHeight="1">
      <c r="A744" s="8"/>
      <c r="B744" s="61">
        <v>4348000</v>
      </c>
      <c r="C744" s="18">
        <v>10998</v>
      </c>
      <c r="D744" s="41" t="s">
        <v>762</v>
      </c>
      <c r="E744" s="92">
        <v>555.05999999999995</v>
      </c>
      <c r="F744" s="71">
        <v>3</v>
      </c>
      <c r="G744" s="17">
        <v>4601532004809</v>
      </c>
      <c r="H744" s="48" t="s">
        <v>287</v>
      </c>
      <c r="I744" s="18" t="s">
        <v>403</v>
      </c>
      <c r="J744" s="58">
        <v>36</v>
      </c>
      <c r="K744" s="1"/>
      <c r="L744" s="176">
        <f>K744*F744</f>
        <v>0</v>
      </c>
      <c r="M744" s="165">
        <f t="shared" si="178"/>
        <v>0</v>
      </c>
      <c r="N744" s="90">
        <v>8.6111999999999994E-2</v>
      </c>
      <c r="O744" s="89">
        <f t="shared" si="179"/>
        <v>0</v>
      </c>
      <c r="P744" s="88">
        <v>4.3579999999999997</v>
      </c>
      <c r="Q744" s="89">
        <f t="shared" si="180"/>
        <v>0</v>
      </c>
    </row>
  </sheetData>
  <mergeCells count="7">
    <mergeCell ref="K2:N2"/>
    <mergeCell ref="A4:J4"/>
    <mergeCell ref="A5:J5"/>
    <mergeCell ref="P4:Q5"/>
    <mergeCell ref="N4:O5"/>
    <mergeCell ref="K4:K5"/>
    <mergeCell ref="L4:M5"/>
  </mergeCells>
  <phoneticPr fontId="0" type="noConversion"/>
  <pageMargins left="0.27559055118110237" right="0.19685039370078741" top="0.19685039370078741" bottom="0.35433070866141736" header="0.15748031496062992" footer="0.15748031496062992"/>
  <pageSetup paperSize="9" scale="45" fitToHeight="100" orientation="portrait" r:id="rId1"/>
  <headerFooter alignWithMargins="0">
    <oddFooter>Страница  &amp;P из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26" sqref="B26"/>
    </sheetView>
  </sheetViews>
  <sheetFormatPr defaultRowHeight="12.75"/>
  <cols>
    <col min="1" max="1" width="50.7109375" customWidth="1"/>
    <col min="5" max="5" width="15.140625" customWidth="1"/>
    <col min="6" max="6" width="12.42578125" customWidth="1"/>
    <col min="257" max="257" width="50.7109375" customWidth="1"/>
    <col min="261" max="261" width="15.140625" customWidth="1"/>
    <col min="262" max="262" width="12.42578125" customWidth="1"/>
    <col min="513" max="513" width="50.7109375" customWidth="1"/>
    <col min="517" max="517" width="15.140625" customWidth="1"/>
    <col min="518" max="518" width="12.42578125" customWidth="1"/>
    <col min="769" max="769" width="50.7109375" customWidth="1"/>
    <col min="773" max="773" width="15.140625" customWidth="1"/>
    <col min="774" max="774" width="12.42578125" customWidth="1"/>
    <col min="1025" max="1025" width="50.7109375" customWidth="1"/>
    <col min="1029" max="1029" width="15.140625" customWidth="1"/>
    <col min="1030" max="1030" width="12.42578125" customWidth="1"/>
    <col min="1281" max="1281" width="50.7109375" customWidth="1"/>
    <col min="1285" max="1285" width="15.140625" customWidth="1"/>
    <col min="1286" max="1286" width="12.42578125" customWidth="1"/>
    <col min="1537" max="1537" width="50.7109375" customWidth="1"/>
    <col min="1541" max="1541" width="15.140625" customWidth="1"/>
    <col min="1542" max="1542" width="12.42578125" customWidth="1"/>
    <col min="1793" max="1793" width="50.7109375" customWidth="1"/>
    <col min="1797" max="1797" width="15.140625" customWidth="1"/>
    <col min="1798" max="1798" width="12.42578125" customWidth="1"/>
    <col min="2049" max="2049" width="50.7109375" customWidth="1"/>
    <col min="2053" max="2053" width="15.140625" customWidth="1"/>
    <col min="2054" max="2054" width="12.42578125" customWidth="1"/>
    <col min="2305" max="2305" width="50.7109375" customWidth="1"/>
    <col min="2309" max="2309" width="15.140625" customWidth="1"/>
    <col min="2310" max="2310" width="12.42578125" customWidth="1"/>
    <col min="2561" max="2561" width="50.7109375" customWidth="1"/>
    <col min="2565" max="2565" width="15.140625" customWidth="1"/>
    <col min="2566" max="2566" width="12.42578125" customWidth="1"/>
    <col min="2817" max="2817" width="50.7109375" customWidth="1"/>
    <col min="2821" max="2821" width="15.140625" customWidth="1"/>
    <col min="2822" max="2822" width="12.42578125" customWidth="1"/>
    <col min="3073" max="3073" width="50.7109375" customWidth="1"/>
    <col min="3077" max="3077" width="15.140625" customWidth="1"/>
    <col min="3078" max="3078" width="12.42578125" customWidth="1"/>
    <col min="3329" max="3329" width="50.7109375" customWidth="1"/>
    <col min="3333" max="3333" width="15.140625" customWidth="1"/>
    <col min="3334" max="3334" width="12.42578125" customWidth="1"/>
    <col min="3585" max="3585" width="50.7109375" customWidth="1"/>
    <col min="3589" max="3589" width="15.140625" customWidth="1"/>
    <col min="3590" max="3590" width="12.42578125" customWidth="1"/>
    <col min="3841" max="3841" width="50.7109375" customWidth="1"/>
    <col min="3845" max="3845" width="15.140625" customWidth="1"/>
    <col min="3846" max="3846" width="12.42578125" customWidth="1"/>
    <col min="4097" max="4097" width="50.7109375" customWidth="1"/>
    <col min="4101" max="4101" width="15.140625" customWidth="1"/>
    <col min="4102" max="4102" width="12.42578125" customWidth="1"/>
    <col min="4353" max="4353" width="50.7109375" customWidth="1"/>
    <col min="4357" max="4357" width="15.140625" customWidth="1"/>
    <col min="4358" max="4358" width="12.42578125" customWidth="1"/>
    <col min="4609" max="4609" width="50.7109375" customWidth="1"/>
    <col min="4613" max="4613" width="15.140625" customWidth="1"/>
    <col min="4614" max="4614" width="12.42578125" customWidth="1"/>
    <col min="4865" max="4865" width="50.7109375" customWidth="1"/>
    <col min="4869" max="4869" width="15.140625" customWidth="1"/>
    <col min="4870" max="4870" width="12.42578125" customWidth="1"/>
    <col min="5121" max="5121" width="50.7109375" customWidth="1"/>
    <col min="5125" max="5125" width="15.140625" customWidth="1"/>
    <col min="5126" max="5126" width="12.42578125" customWidth="1"/>
    <col min="5377" max="5377" width="50.7109375" customWidth="1"/>
    <col min="5381" max="5381" width="15.140625" customWidth="1"/>
    <col min="5382" max="5382" width="12.42578125" customWidth="1"/>
    <col min="5633" max="5633" width="50.7109375" customWidth="1"/>
    <col min="5637" max="5637" width="15.140625" customWidth="1"/>
    <col min="5638" max="5638" width="12.42578125" customWidth="1"/>
    <col min="5889" max="5889" width="50.7109375" customWidth="1"/>
    <col min="5893" max="5893" width="15.140625" customWidth="1"/>
    <col min="5894" max="5894" width="12.42578125" customWidth="1"/>
    <col min="6145" max="6145" width="50.7109375" customWidth="1"/>
    <col min="6149" max="6149" width="15.140625" customWidth="1"/>
    <col min="6150" max="6150" width="12.42578125" customWidth="1"/>
    <col min="6401" max="6401" width="50.7109375" customWidth="1"/>
    <col min="6405" max="6405" width="15.140625" customWidth="1"/>
    <col min="6406" max="6406" width="12.42578125" customWidth="1"/>
    <col min="6657" max="6657" width="50.7109375" customWidth="1"/>
    <col min="6661" max="6661" width="15.140625" customWidth="1"/>
    <col min="6662" max="6662" width="12.42578125" customWidth="1"/>
    <col min="6913" max="6913" width="50.7109375" customWidth="1"/>
    <col min="6917" max="6917" width="15.140625" customWidth="1"/>
    <col min="6918" max="6918" width="12.42578125" customWidth="1"/>
    <col min="7169" max="7169" width="50.7109375" customWidth="1"/>
    <col min="7173" max="7173" width="15.140625" customWidth="1"/>
    <col min="7174" max="7174" width="12.42578125" customWidth="1"/>
    <col min="7425" max="7425" width="50.7109375" customWidth="1"/>
    <col min="7429" max="7429" width="15.140625" customWidth="1"/>
    <col min="7430" max="7430" width="12.42578125" customWidth="1"/>
    <col min="7681" max="7681" width="50.7109375" customWidth="1"/>
    <col min="7685" max="7685" width="15.140625" customWidth="1"/>
    <col min="7686" max="7686" width="12.42578125" customWidth="1"/>
    <col min="7937" max="7937" width="50.7109375" customWidth="1"/>
    <col min="7941" max="7941" width="15.140625" customWidth="1"/>
    <col min="7942" max="7942" width="12.42578125" customWidth="1"/>
    <col min="8193" max="8193" width="50.7109375" customWidth="1"/>
    <col min="8197" max="8197" width="15.140625" customWidth="1"/>
    <col min="8198" max="8198" width="12.42578125" customWidth="1"/>
    <col min="8449" max="8449" width="50.7109375" customWidth="1"/>
    <col min="8453" max="8453" width="15.140625" customWidth="1"/>
    <col min="8454" max="8454" width="12.42578125" customWidth="1"/>
    <col min="8705" max="8705" width="50.7109375" customWidth="1"/>
    <col min="8709" max="8709" width="15.140625" customWidth="1"/>
    <col min="8710" max="8710" width="12.42578125" customWidth="1"/>
    <col min="8961" max="8961" width="50.7109375" customWidth="1"/>
    <col min="8965" max="8965" width="15.140625" customWidth="1"/>
    <col min="8966" max="8966" width="12.42578125" customWidth="1"/>
    <col min="9217" max="9217" width="50.7109375" customWidth="1"/>
    <col min="9221" max="9221" width="15.140625" customWidth="1"/>
    <col min="9222" max="9222" width="12.42578125" customWidth="1"/>
    <col min="9473" max="9473" width="50.7109375" customWidth="1"/>
    <col min="9477" max="9477" width="15.140625" customWidth="1"/>
    <col min="9478" max="9478" width="12.42578125" customWidth="1"/>
    <col min="9729" max="9729" width="50.7109375" customWidth="1"/>
    <col min="9733" max="9733" width="15.140625" customWidth="1"/>
    <col min="9734" max="9734" width="12.42578125" customWidth="1"/>
    <col min="9985" max="9985" width="50.7109375" customWidth="1"/>
    <col min="9989" max="9989" width="15.140625" customWidth="1"/>
    <col min="9990" max="9990" width="12.42578125" customWidth="1"/>
    <col min="10241" max="10241" width="50.7109375" customWidth="1"/>
    <col min="10245" max="10245" width="15.140625" customWidth="1"/>
    <col min="10246" max="10246" width="12.42578125" customWidth="1"/>
    <col min="10497" max="10497" width="50.7109375" customWidth="1"/>
    <col min="10501" max="10501" width="15.140625" customWidth="1"/>
    <col min="10502" max="10502" width="12.42578125" customWidth="1"/>
    <col min="10753" max="10753" width="50.7109375" customWidth="1"/>
    <col min="10757" max="10757" width="15.140625" customWidth="1"/>
    <col min="10758" max="10758" width="12.42578125" customWidth="1"/>
    <col min="11009" max="11009" width="50.7109375" customWidth="1"/>
    <col min="11013" max="11013" width="15.140625" customWidth="1"/>
    <col min="11014" max="11014" width="12.42578125" customWidth="1"/>
    <col min="11265" max="11265" width="50.7109375" customWidth="1"/>
    <col min="11269" max="11269" width="15.140625" customWidth="1"/>
    <col min="11270" max="11270" width="12.42578125" customWidth="1"/>
    <col min="11521" max="11521" width="50.7109375" customWidth="1"/>
    <col min="11525" max="11525" width="15.140625" customWidth="1"/>
    <col min="11526" max="11526" width="12.42578125" customWidth="1"/>
    <col min="11777" max="11777" width="50.7109375" customWidth="1"/>
    <col min="11781" max="11781" width="15.140625" customWidth="1"/>
    <col min="11782" max="11782" width="12.42578125" customWidth="1"/>
    <col min="12033" max="12033" width="50.7109375" customWidth="1"/>
    <col min="12037" max="12037" width="15.140625" customWidth="1"/>
    <col min="12038" max="12038" width="12.42578125" customWidth="1"/>
    <col min="12289" max="12289" width="50.7109375" customWidth="1"/>
    <col min="12293" max="12293" width="15.140625" customWidth="1"/>
    <col min="12294" max="12294" width="12.42578125" customWidth="1"/>
    <col min="12545" max="12545" width="50.7109375" customWidth="1"/>
    <col min="12549" max="12549" width="15.140625" customWidth="1"/>
    <col min="12550" max="12550" width="12.42578125" customWidth="1"/>
    <col min="12801" max="12801" width="50.7109375" customWidth="1"/>
    <col min="12805" max="12805" width="15.140625" customWidth="1"/>
    <col min="12806" max="12806" width="12.42578125" customWidth="1"/>
    <col min="13057" max="13057" width="50.7109375" customWidth="1"/>
    <col min="13061" max="13061" width="15.140625" customWidth="1"/>
    <col min="13062" max="13062" width="12.42578125" customWidth="1"/>
    <col min="13313" max="13313" width="50.7109375" customWidth="1"/>
    <col min="13317" max="13317" width="15.140625" customWidth="1"/>
    <col min="13318" max="13318" width="12.42578125" customWidth="1"/>
    <col min="13569" max="13569" width="50.7109375" customWidth="1"/>
    <col min="13573" max="13573" width="15.140625" customWidth="1"/>
    <col min="13574" max="13574" width="12.42578125" customWidth="1"/>
    <col min="13825" max="13825" width="50.7109375" customWidth="1"/>
    <col min="13829" max="13829" width="15.140625" customWidth="1"/>
    <col min="13830" max="13830" width="12.42578125" customWidth="1"/>
    <col min="14081" max="14081" width="50.7109375" customWidth="1"/>
    <col min="14085" max="14085" width="15.140625" customWidth="1"/>
    <col min="14086" max="14086" width="12.42578125" customWidth="1"/>
    <col min="14337" max="14337" width="50.7109375" customWidth="1"/>
    <col min="14341" max="14341" width="15.140625" customWidth="1"/>
    <col min="14342" max="14342" width="12.42578125" customWidth="1"/>
    <col min="14593" max="14593" width="50.7109375" customWidth="1"/>
    <col min="14597" max="14597" width="15.140625" customWidth="1"/>
    <col min="14598" max="14598" width="12.42578125" customWidth="1"/>
    <col min="14849" max="14849" width="50.7109375" customWidth="1"/>
    <col min="14853" max="14853" width="15.140625" customWidth="1"/>
    <col min="14854" max="14854" width="12.42578125" customWidth="1"/>
    <col min="15105" max="15105" width="50.7109375" customWidth="1"/>
    <col min="15109" max="15109" width="15.140625" customWidth="1"/>
    <col min="15110" max="15110" width="12.42578125" customWidth="1"/>
    <col min="15361" max="15361" width="50.7109375" customWidth="1"/>
    <col min="15365" max="15365" width="15.140625" customWidth="1"/>
    <col min="15366" max="15366" width="12.42578125" customWidth="1"/>
    <col min="15617" max="15617" width="50.7109375" customWidth="1"/>
    <col min="15621" max="15621" width="15.140625" customWidth="1"/>
    <col min="15622" max="15622" width="12.42578125" customWidth="1"/>
    <col min="15873" max="15873" width="50.7109375" customWidth="1"/>
    <col min="15877" max="15877" width="15.140625" customWidth="1"/>
    <col min="15878" max="15878" width="12.42578125" customWidth="1"/>
    <col min="16129" max="16129" width="50.7109375" customWidth="1"/>
    <col min="16133" max="16133" width="15.140625" customWidth="1"/>
    <col min="16134" max="16134" width="12.42578125" customWidth="1"/>
  </cols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products</vt:lpstr>
      <vt:lpstr>Лист1</vt:lpstr>
      <vt:lpstr>products!Заголовки_для_печати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Ольга Сизова</dc:creator>
  <cp:lastModifiedBy>ПК</cp:lastModifiedBy>
  <cp:lastPrinted>2018-03-21T10:09:11Z</cp:lastPrinted>
  <dcterms:created xsi:type="dcterms:W3CDTF">2013-04-25T07:44:07Z</dcterms:created>
  <dcterms:modified xsi:type="dcterms:W3CDTF">2018-03-21T10:11:03Z</dcterms:modified>
</cp:coreProperties>
</file>